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2\ЮРИСТУ 2022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F60" i="1"/>
  <c r="F42" i="1"/>
  <c r="F27" i="1"/>
  <c r="F7" i="1"/>
  <c r="E35" i="1"/>
  <c r="F35" i="1"/>
  <c r="E86" i="1"/>
  <c r="E60" i="1"/>
  <c r="E27" i="1"/>
  <c r="E7" i="1"/>
  <c r="F84" i="1" l="1"/>
  <c r="F82" i="1"/>
  <c r="F78" i="1"/>
  <c r="F65" i="1"/>
  <c r="F55" i="1"/>
  <c r="F50" i="1"/>
  <c r="F96" i="1" s="1"/>
  <c r="F22" i="1"/>
  <c r="F15" i="1"/>
  <c r="E84" i="1"/>
  <c r="E82" i="1"/>
  <c r="E78" i="1"/>
  <c r="E65" i="1"/>
  <c r="E55" i="1"/>
  <c r="E50" i="1"/>
  <c r="E96" i="1" s="1"/>
  <c r="E42" i="1"/>
  <c r="E22" i="1"/>
  <c r="E15" i="1"/>
  <c r="F20" i="1" l="1"/>
  <c r="E20" i="1"/>
  <c r="E53" i="1"/>
  <c r="F6" i="1"/>
  <c r="E6" i="1"/>
  <c r="F53" i="1"/>
  <c r="E91" i="1" l="1"/>
  <c r="F91" i="1"/>
</calcChain>
</file>

<file path=xl/sharedStrings.xml><?xml version="1.0" encoding="utf-8"?>
<sst xmlns="http://schemas.openxmlformats.org/spreadsheetml/2006/main" count="168" uniqueCount="108">
  <si>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</si>
  <si>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</si>
  <si>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</si>
  <si>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</si>
  <si>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</si>
  <si>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</si>
  <si>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</si>
  <si>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</si>
  <si>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11 1 01 00000</t>
  </si>
  <si>
    <t>0801</t>
  </si>
  <si>
    <t>11 1 01 00590</t>
  </si>
  <si>
    <t>1.2.Подпрограмма «Организация библиотечного обслуживания населения»</t>
  </si>
  <si>
    <t>11 2 01 00000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</si>
  <si>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</si>
  <si>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</si>
  <si>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</si>
  <si>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</si>
  <si>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</si>
  <si>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</si>
  <si>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</si>
  <si>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</si>
  <si>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</si>
  <si>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</si>
  <si>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</si>
  <si>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</si>
  <si>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</si>
  <si>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</si>
  <si>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</si>
  <si>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</si>
  <si>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</si>
  <si>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</si>
  <si>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</si>
  <si>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</si>
  <si>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</si>
  <si>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</si>
  <si>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</si>
  <si>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</si>
  <si>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</si>
  <si>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</si>
  <si>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</si>
  <si>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</si>
  <si>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</si>
  <si>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</si>
  <si>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</si>
  <si>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</si>
  <si>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</si>
  <si>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</si>
  <si>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</si>
  <si>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</si>
  <si>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</si>
  <si>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</si>
  <si>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</si>
  <si>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</si>
  <si>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</si>
  <si>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</si>
  <si>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</si>
  <si>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</si>
  <si>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</si>
  <si>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</si>
  <si>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</si>
  <si>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</si>
  <si>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</si>
  <si>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</si>
  <si>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</si>
  <si>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</si>
  <si>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</si>
  <si>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19 3 02 S8380</t>
  </si>
  <si>
    <t>0412</t>
  </si>
  <si>
    <t>19 3 03 S8070</t>
  </si>
  <si>
    <t xml:space="preserve">3.4.Подпрограмма «Содержание мест захоронения и ремонт военно-мемориальных объектов»  </t>
  </si>
  <si>
    <t>19 4 02 90600</t>
  </si>
  <si>
    <t xml:space="preserve">3.5. Подпрограмма «Озеленение территории поселения» </t>
  </si>
  <si>
    <t>19 5 01 90700</t>
  </si>
  <si>
    <t xml:space="preserve">3.6. Подпрограмма    "Энергоэффективность и развитие энергетики в Дракинском сельском поселении"  </t>
  </si>
  <si>
    <t>19 6 01 91220</t>
  </si>
  <si>
    <t>19 7 01 90850</t>
  </si>
  <si>
    <t xml:space="preserve">3.8.Подпрограмма «Осуществление муниципального земельного контроля  в границах поселения» </t>
  </si>
  <si>
    <t>19 8 01 88690</t>
  </si>
  <si>
    <t>3.9.Подпрограмма "Благоустройство мест массового отдыха"</t>
  </si>
  <si>
    <t>19 9 01 00000</t>
  </si>
  <si>
    <t>19 9 01 S8070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</si>
  <si>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</si>
  <si>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</si>
  <si>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предпринимательства»»</t>
  </si>
  <si>
    <t>04 1 01 90380</t>
  </si>
  <si>
    <t>5. Муниципальная программа «Использование  и охрана земель на территории  Дракинского сельского поселения»</t>
  </si>
  <si>
    <t>05 0 00 00000</t>
  </si>
  <si>
    <t>05 1 01 90390</t>
  </si>
  <si>
    <t xml:space="preserve"> Непрограммные расходы органов местного самоуправления</t>
  </si>
  <si>
    <t>0107</t>
  </si>
  <si>
    <t>99 1 01 92070</t>
  </si>
  <si>
    <t>Исполнение</t>
  </si>
  <si>
    <t xml:space="preserve">5.1 Мероприятия по повышение эффективности использования и охраны земель на территории поселения           </t>
  </si>
  <si>
    <t xml:space="preserve">3.7.Подпрограмма «Развитие градостроительной деятельности поселения»                                      </t>
  </si>
  <si>
    <t xml:space="preserve">Глава администрации Дракинского сельского поселения                                                    Е.Н.Атаманова </t>
  </si>
  <si>
    <t xml:space="preserve">16 7 01S8790 </t>
  </si>
  <si>
    <t>6. Муниципальная программа «Развитие транспортной системы»</t>
  </si>
  <si>
    <t>24 0 00 00000</t>
  </si>
  <si>
    <t>24 2 01 81290</t>
  </si>
  <si>
    <t>24 2 01 S8850</t>
  </si>
  <si>
    <t xml:space="preserve">6.2.Подпрограмма  « Капитальный ремонт и ремонт автомобильных дорог общего пользования местного значения на территории Дракинского сельского поселения»»                                                    </t>
  </si>
  <si>
    <t>11 1 01 S0590</t>
  </si>
  <si>
    <t>11 1 А2 55190</t>
  </si>
  <si>
    <t>16 3 01 S8430</t>
  </si>
  <si>
    <t>О+Ф</t>
  </si>
  <si>
    <r>
      <t xml:space="preserve">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( сумма тыс.   рублей)</t>
    </r>
  </si>
  <si>
    <t xml:space="preserve">Отчет по муниципальным  программам  Дракинского    сельского поселения  за  2021 год </t>
  </si>
  <si>
    <t>19 3 01 20540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</si>
</sst>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2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/>
    <xf numFmtId="0" fontId="4" fillId="3" borderId="2" xfId="0" applyFont="1" applyFill="1" applyBorder="1" applyAlignment="1"/>
    <xf numFmtId="0" fontId="3" fillId="3" borderId="2" xfId="0" applyFont="1" applyFill="1" applyBorder="1" applyAlignment="1"/>
    <xf numFmtId="0" fontId="5" fillId="3" borderId="2" xfId="0" applyFont="1" applyFill="1" applyBorder="1" applyAlignment="1"/>
    <xf numFmtId="3" fontId="3" fillId="2" borderId="6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/>
    <xf numFmtId="49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49" fontId="5" fillId="0" borderId="6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right" wrapText="1"/>
    </xf>
    <xf numFmtId="49" fontId="6" fillId="0" borderId="6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3" fillId="2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right"/>
    </xf>
    <xf numFmtId="49" fontId="3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view="pageBreakPreview" topLeftCell="A18" zoomScale="60" workbookViewId="0">
      <selection activeCell="H93" sqref="H93"/>
    </sheetView>
  </sheetViews>
  <sheetFormatPr defaultRowHeight="15.75" x14ac:dyDescent="0.25"/>
  <cols>
    <col min="1" max="1" width="56.85546875" style="71" customWidth="1"/>
    <col min="2" max="2" width="7.140625" style="71" bestFit="1" customWidth="1"/>
    <col min="3" max="3" width="15.28515625" style="71" customWidth="1"/>
    <col min="4" max="4" width="5.5703125" style="71" customWidth="1"/>
    <col min="5" max="5" width="11" style="71" customWidth="1"/>
    <col min="6" max="6" width="12.140625" style="71" customWidth="1"/>
  </cols>
  <sheetData>
    <row r="1" spans="1:6" x14ac:dyDescent="0.25">
      <c r="B1" s="70"/>
      <c r="C1" s="70"/>
      <c r="D1" s="70"/>
      <c r="E1" s="70"/>
      <c r="F1" s="70"/>
    </row>
    <row r="2" spans="1:6" ht="15.75" customHeight="1" x14ac:dyDescent="0.25">
      <c r="A2" s="117" t="s">
        <v>106</v>
      </c>
      <c r="B2" s="117"/>
      <c r="C2" s="117"/>
      <c r="D2" s="117"/>
      <c r="E2" s="117"/>
      <c r="F2" s="117"/>
    </row>
    <row r="3" spans="1:6" ht="15.75" customHeight="1" x14ac:dyDescent="0.25">
      <c r="A3" s="117"/>
      <c r="B3" s="117"/>
      <c r="C3" s="117"/>
      <c r="D3" s="117"/>
      <c r="E3" s="117"/>
      <c r="F3" s="117"/>
    </row>
    <row r="4" spans="1:6" x14ac:dyDescent="0.25">
      <c r="A4" s="118" t="s">
        <v>105</v>
      </c>
      <c r="B4" s="118"/>
      <c r="C4" s="118"/>
      <c r="D4" s="118"/>
      <c r="E4" s="118"/>
      <c r="F4" s="118"/>
    </row>
    <row r="5" spans="1:6" ht="31.5" x14ac:dyDescent="0.25">
      <c r="A5" s="73" t="s">
        <v>0</v>
      </c>
      <c r="B5" s="15" t="s">
        <v>1</v>
      </c>
      <c r="C5" s="15" t="s">
        <v>2</v>
      </c>
      <c r="D5" s="16" t="s">
        <v>3</v>
      </c>
      <c r="E5" s="15" t="s">
        <v>4</v>
      </c>
      <c r="F5" s="15" t="s">
        <v>91</v>
      </c>
    </row>
    <row r="6" spans="1:6" ht="31.5" x14ac:dyDescent="0.25">
      <c r="A6" s="74" t="s">
        <v>5</v>
      </c>
      <c r="B6" s="17"/>
      <c r="C6" s="18" t="s">
        <v>6</v>
      </c>
      <c r="D6" s="19"/>
      <c r="E6" s="20">
        <f>E7+E15</f>
        <v>2545.6999999999998</v>
      </c>
      <c r="F6" s="20">
        <f>F7+F15</f>
        <v>2545.6999999999998</v>
      </c>
    </row>
    <row r="7" spans="1:6" ht="15" customHeight="1" x14ac:dyDescent="0.25">
      <c r="A7" s="81" t="s">
        <v>7</v>
      </c>
      <c r="B7" s="82"/>
      <c r="C7" s="84" t="s">
        <v>8</v>
      </c>
      <c r="D7" s="86"/>
      <c r="E7" s="88">
        <f>E9+E10+E11+E12+E13+E14</f>
        <v>2060.6999999999998</v>
      </c>
      <c r="F7" s="88">
        <f>F9+F10+F11+F12+F13+F14</f>
        <v>2060.6999999999998</v>
      </c>
    </row>
    <row r="8" spans="1:6" ht="31.5" customHeight="1" x14ac:dyDescent="0.25">
      <c r="A8" s="81"/>
      <c r="B8" s="83"/>
      <c r="C8" s="85"/>
      <c r="D8" s="87"/>
      <c r="E8" s="89"/>
      <c r="F8" s="89"/>
    </row>
    <row r="9" spans="1:6" x14ac:dyDescent="0.25">
      <c r="A9" s="75"/>
      <c r="B9" s="21" t="s">
        <v>9</v>
      </c>
      <c r="C9" s="22" t="s">
        <v>10</v>
      </c>
      <c r="D9" s="11">
        <v>100</v>
      </c>
      <c r="E9" s="23">
        <v>1629.8</v>
      </c>
      <c r="F9" s="23">
        <v>1629.8</v>
      </c>
    </row>
    <row r="10" spans="1:6" x14ac:dyDescent="0.25">
      <c r="A10" s="75"/>
      <c r="B10" s="21" t="s">
        <v>9</v>
      </c>
      <c r="C10" s="22" t="s">
        <v>10</v>
      </c>
      <c r="D10" s="11">
        <v>200</v>
      </c>
      <c r="E10" s="23">
        <v>308.2</v>
      </c>
      <c r="F10" s="23">
        <v>308.2</v>
      </c>
    </row>
    <row r="11" spans="1:6" x14ac:dyDescent="0.25">
      <c r="A11" s="12"/>
      <c r="B11" s="21" t="s">
        <v>9</v>
      </c>
      <c r="C11" s="22" t="s">
        <v>10</v>
      </c>
      <c r="D11" s="11">
        <v>800</v>
      </c>
      <c r="E11" s="24"/>
      <c r="F11" s="24"/>
    </row>
    <row r="12" spans="1:6" x14ac:dyDescent="0.25">
      <c r="A12" s="12"/>
      <c r="B12" s="25" t="s">
        <v>9</v>
      </c>
      <c r="C12" s="26" t="s">
        <v>102</v>
      </c>
      <c r="D12" s="27">
        <v>200</v>
      </c>
      <c r="E12" s="28">
        <v>117.7</v>
      </c>
      <c r="F12" s="28">
        <v>117.7</v>
      </c>
    </row>
    <row r="13" spans="1:6" x14ac:dyDescent="0.25">
      <c r="A13" s="12"/>
      <c r="B13" s="29" t="s">
        <v>9</v>
      </c>
      <c r="C13" s="30" t="s">
        <v>102</v>
      </c>
      <c r="D13" s="31">
        <v>200</v>
      </c>
      <c r="E13" s="24">
        <v>2.5</v>
      </c>
      <c r="F13" s="24">
        <v>2.5</v>
      </c>
    </row>
    <row r="14" spans="1:6" x14ac:dyDescent="0.25">
      <c r="A14" s="12"/>
      <c r="B14" s="29" t="s">
        <v>9</v>
      </c>
      <c r="C14" s="22" t="s">
        <v>101</v>
      </c>
      <c r="D14" s="31">
        <v>500</v>
      </c>
      <c r="E14" s="24">
        <v>2.5</v>
      </c>
      <c r="F14" s="24">
        <v>2.5</v>
      </c>
    </row>
    <row r="15" spans="1:6" ht="15" x14ac:dyDescent="0.25">
      <c r="A15" s="90" t="s">
        <v>11</v>
      </c>
      <c r="B15" s="82"/>
      <c r="C15" s="96" t="s">
        <v>12</v>
      </c>
      <c r="D15" s="99"/>
      <c r="E15" s="88">
        <f>E18+E19</f>
        <v>485</v>
      </c>
      <c r="F15" s="88">
        <f>F18+F19</f>
        <v>485</v>
      </c>
    </row>
    <row r="16" spans="1:6" ht="15" x14ac:dyDescent="0.25">
      <c r="A16" s="94"/>
      <c r="B16" s="95"/>
      <c r="C16" s="97"/>
      <c r="D16" s="100"/>
      <c r="E16" s="102"/>
      <c r="F16" s="102"/>
    </row>
    <row r="17" spans="1:6" x14ac:dyDescent="0.25">
      <c r="A17" s="94"/>
      <c r="B17" s="32"/>
      <c r="C17" s="98"/>
      <c r="D17" s="101"/>
      <c r="E17" s="89"/>
      <c r="F17" s="89"/>
    </row>
    <row r="18" spans="1:6" x14ac:dyDescent="0.25">
      <c r="A18" s="75"/>
      <c r="B18" s="21" t="s">
        <v>9</v>
      </c>
      <c r="C18" s="33" t="s">
        <v>13</v>
      </c>
      <c r="D18" s="34">
        <v>100</v>
      </c>
      <c r="E18" s="23">
        <v>397.7</v>
      </c>
      <c r="F18" s="23">
        <v>397.7</v>
      </c>
    </row>
    <row r="19" spans="1:6" x14ac:dyDescent="0.25">
      <c r="A19" s="13"/>
      <c r="B19" s="35" t="s">
        <v>9</v>
      </c>
      <c r="C19" s="33" t="s">
        <v>13</v>
      </c>
      <c r="D19" s="34">
        <v>200</v>
      </c>
      <c r="E19" s="23">
        <v>87.3</v>
      </c>
      <c r="F19" s="23">
        <v>87.3</v>
      </c>
    </row>
    <row r="20" spans="1:6" ht="31.5" x14ac:dyDescent="0.25">
      <c r="A20" s="19" t="s">
        <v>14</v>
      </c>
      <c r="B20" s="17"/>
      <c r="C20" s="18" t="s">
        <v>15</v>
      </c>
      <c r="D20" s="19"/>
      <c r="E20" s="20">
        <f>E21+E22+E27+E35+E42+E46+E47+E50+E48+E49</f>
        <v>6861.2</v>
      </c>
      <c r="F20" s="20">
        <f>F21+F22+F27+F35+F42+F46+F47+F50+F48+F49</f>
        <v>6861.0999999999995</v>
      </c>
    </row>
    <row r="21" spans="1:6" ht="45.75" customHeight="1" x14ac:dyDescent="0.25">
      <c r="A21" s="11" t="s">
        <v>16</v>
      </c>
      <c r="B21" s="21" t="s">
        <v>17</v>
      </c>
      <c r="C21" s="22" t="s">
        <v>18</v>
      </c>
      <c r="D21" s="11">
        <v>100</v>
      </c>
      <c r="E21" s="23">
        <v>1090.2</v>
      </c>
      <c r="F21" s="23">
        <v>1090.2</v>
      </c>
    </row>
    <row r="22" spans="1:6" ht="15" x14ac:dyDescent="0.25">
      <c r="A22" s="90" t="s">
        <v>19</v>
      </c>
      <c r="B22" s="82"/>
      <c r="C22" s="84" t="s">
        <v>20</v>
      </c>
      <c r="D22" s="86"/>
      <c r="E22" s="92">
        <f>E24+E25+E26</f>
        <v>1834.8999999999999</v>
      </c>
      <c r="F22" s="92">
        <f>F24+F25+F26</f>
        <v>1834.8999999999999</v>
      </c>
    </row>
    <row r="23" spans="1:6" ht="29.25" customHeight="1" x14ac:dyDescent="0.25">
      <c r="A23" s="91"/>
      <c r="B23" s="83"/>
      <c r="C23" s="85"/>
      <c r="D23" s="87"/>
      <c r="E23" s="93"/>
      <c r="F23" s="93"/>
    </row>
    <row r="24" spans="1:6" x14ac:dyDescent="0.25">
      <c r="A24" s="13"/>
      <c r="B24" s="35" t="s">
        <v>21</v>
      </c>
      <c r="C24" s="22" t="s">
        <v>22</v>
      </c>
      <c r="D24" s="11">
        <v>100</v>
      </c>
      <c r="E24" s="36">
        <v>1141.2</v>
      </c>
      <c r="F24" s="36">
        <v>1141.2</v>
      </c>
    </row>
    <row r="25" spans="1:6" x14ac:dyDescent="0.25">
      <c r="A25" s="13"/>
      <c r="B25" s="35" t="s">
        <v>21</v>
      </c>
      <c r="C25" s="22" t="s">
        <v>22</v>
      </c>
      <c r="D25" s="11">
        <v>200</v>
      </c>
      <c r="E25" s="36">
        <v>689.4</v>
      </c>
      <c r="F25" s="36">
        <v>689.4</v>
      </c>
    </row>
    <row r="26" spans="1:6" x14ac:dyDescent="0.25">
      <c r="A26" s="13"/>
      <c r="B26" s="35" t="s">
        <v>21</v>
      </c>
      <c r="C26" s="22" t="s">
        <v>22</v>
      </c>
      <c r="D26" s="11">
        <v>800</v>
      </c>
      <c r="E26" s="36">
        <v>4.3</v>
      </c>
      <c r="F26" s="36">
        <v>4.3</v>
      </c>
    </row>
    <row r="27" spans="1:6" ht="15" customHeight="1" x14ac:dyDescent="0.25">
      <c r="A27" s="103" t="s">
        <v>23</v>
      </c>
      <c r="B27" s="82"/>
      <c r="C27" s="84" t="s">
        <v>24</v>
      </c>
      <c r="D27" s="86"/>
      <c r="E27" s="92">
        <f>E29+E32+E34+E33+E30+E31</f>
        <v>3269.8</v>
      </c>
      <c r="F27" s="92">
        <f>F29+F32+F34+F33+F30+F31</f>
        <v>3269.7</v>
      </c>
    </row>
    <row r="28" spans="1:6" ht="31.5" customHeight="1" x14ac:dyDescent="0.25">
      <c r="A28" s="103"/>
      <c r="B28" s="83"/>
      <c r="C28" s="85"/>
      <c r="D28" s="87"/>
      <c r="E28" s="93"/>
      <c r="F28" s="93"/>
    </row>
    <row r="29" spans="1:6" x14ac:dyDescent="0.25">
      <c r="A29" s="11"/>
      <c r="B29" s="21" t="s">
        <v>25</v>
      </c>
      <c r="C29" s="22" t="s">
        <v>26</v>
      </c>
      <c r="D29" s="11">
        <v>100</v>
      </c>
      <c r="E29" s="37">
        <v>1976.8</v>
      </c>
      <c r="F29" s="37">
        <v>1976.8</v>
      </c>
    </row>
    <row r="30" spans="1:6" x14ac:dyDescent="0.25">
      <c r="A30" s="11"/>
      <c r="B30" s="38" t="s">
        <v>25</v>
      </c>
      <c r="C30" s="39" t="s">
        <v>103</v>
      </c>
      <c r="D30" s="40">
        <v>100</v>
      </c>
      <c r="E30" s="8">
        <v>17.8</v>
      </c>
      <c r="F30" s="8">
        <v>17.7</v>
      </c>
    </row>
    <row r="31" spans="1:6" x14ac:dyDescent="0.25">
      <c r="A31" s="11"/>
      <c r="B31" s="41" t="s">
        <v>25</v>
      </c>
      <c r="C31" s="33" t="s">
        <v>103</v>
      </c>
      <c r="D31" s="34">
        <v>100</v>
      </c>
      <c r="E31" s="10">
        <v>5.4</v>
      </c>
      <c r="F31" s="37">
        <v>5.4</v>
      </c>
    </row>
    <row r="32" spans="1:6" x14ac:dyDescent="0.25">
      <c r="A32" s="11"/>
      <c r="B32" s="21" t="s">
        <v>25</v>
      </c>
      <c r="C32" s="22" t="s">
        <v>26</v>
      </c>
      <c r="D32" s="11">
        <v>200</v>
      </c>
      <c r="E32" s="37">
        <v>1234.2</v>
      </c>
      <c r="F32" s="37">
        <v>1234.2</v>
      </c>
    </row>
    <row r="33" spans="1:6" x14ac:dyDescent="0.25">
      <c r="A33" s="11"/>
      <c r="B33" s="21" t="s">
        <v>25</v>
      </c>
      <c r="C33" s="22" t="s">
        <v>26</v>
      </c>
      <c r="D33" s="11">
        <v>800</v>
      </c>
      <c r="E33" s="37">
        <v>0.4</v>
      </c>
      <c r="F33" s="37">
        <v>0.4</v>
      </c>
    </row>
    <row r="34" spans="1:6" x14ac:dyDescent="0.25">
      <c r="A34" s="11"/>
      <c r="B34" s="21" t="s">
        <v>25</v>
      </c>
      <c r="C34" s="22" t="s">
        <v>27</v>
      </c>
      <c r="D34" s="11">
        <v>800</v>
      </c>
      <c r="E34" s="37">
        <v>35.200000000000003</v>
      </c>
      <c r="F34" s="37">
        <v>35.200000000000003</v>
      </c>
    </row>
    <row r="35" spans="1:6" ht="15" customHeight="1" x14ac:dyDescent="0.25">
      <c r="A35" s="103" t="s">
        <v>28</v>
      </c>
      <c r="B35" s="82"/>
      <c r="C35" s="84" t="s">
        <v>29</v>
      </c>
      <c r="D35" s="86"/>
      <c r="E35" s="106">
        <f>E38+E39+E40+E41</f>
        <v>121</v>
      </c>
      <c r="F35" s="106">
        <f>F38+F39+F40+F41</f>
        <v>121</v>
      </c>
    </row>
    <row r="36" spans="1:6" ht="15" customHeight="1" x14ac:dyDescent="0.25">
      <c r="A36" s="103"/>
      <c r="B36" s="95"/>
      <c r="C36" s="104"/>
      <c r="D36" s="105"/>
      <c r="E36" s="106"/>
      <c r="F36" s="106"/>
    </row>
    <row r="37" spans="1:6" ht="15" customHeight="1" x14ac:dyDescent="0.25">
      <c r="A37" s="103"/>
      <c r="B37" s="83"/>
      <c r="C37" s="85"/>
      <c r="D37" s="87"/>
      <c r="E37" s="106"/>
      <c r="F37" s="106"/>
    </row>
    <row r="38" spans="1:6" x14ac:dyDescent="0.25">
      <c r="A38" s="31"/>
      <c r="B38" s="29" t="s">
        <v>30</v>
      </c>
      <c r="C38" s="22" t="s">
        <v>31</v>
      </c>
      <c r="D38" s="31">
        <v>800</v>
      </c>
      <c r="E38" s="24"/>
      <c r="F38" s="24"/>
    </row>
    <row r="39" spans="1:6" x14ac:dyDescent="0.25">
      <c r="A39" s="31"/>
      <c r="B39" s="29" t="s">
        <v>32</v>
      </c>
      <c r="C39" s="22" t="s">
        <v>33</v>
      </c>
      <c r="D39" s="31">
        <v>700</v>
      </c>
      <c r="E39" s="24"/>
      <c r="F39" s="24"/>
    </row>
    <row r="40" spans="1:6" x14ac:dyDescent="0.25">
      <c r="A40" s="31"/>
      <c r="B40" s="29" t="s">
        <v>21</v>
      </c>
      <c r="C40" s="22" t="s">
        <v>34</v>
      </c>
      <c r="D40" s="31">
        <v>500</v>
      </c>
      <c r="E40" s="24">
        <v>120</v>
      </c>
      <c r="F40" s="24">
        <v>120</v>
      </c>
    </row>
    <row r="41" spans="1:6" x14ac:dyDescent="0.25">
      <c r="A41" s="31"/>
      <c r="B41" s="29" t="s">
        <v>67</v>
      </c>
      <c r="C41" s="30" t="s">
        <v>34</v>
      </c>
      <c r="D41" s="31">
        <v>500</v>
      </c>
      <c r="E41" s="24">
        <v>1</v>
      </c>
      <c r="F41" s="24">
        <v>1</v>
      </c>
    </row>
    <row r="42" spans="1:6" ht="15" x14ac:dyDescent="0.25">
      <c r="A42" s="90" t="s">
        <v>35</v>
      </c>
      <c r="B42" s="115"/>
      <c r="C42" s="84" t="s">
        <v>36</v>
      </c>
      <c r="D42" s="86"/>
      <c r="E42" s="88">
        <f>E44+E45</f>
        <v>5.0999999999999996</v>
      </c>
      <c r="F42" s="88">
        <f>F44+F45</f>
        <v>5.0999999999999996</v>
      </c>
    </row>
    <row r="43" spans="1:6" ht="51" customHeight="1" x14ac:dyDescent="0.25">
      <c r="A43" s="91"/>
      <c r="B43" s="116"/>
      <c r="C43" s="85"/>
      <c r="D43" s="87"/>
      <c r="E43" s="89"/>
      <c r="F43" s="89"/>
    </row>
    <row r="44" spans="1:6" x14ac:dyDescent="0.25">
      <c r="A44" s="13"/>
      <c r="B44" s="35" t="s">
        <v>37</v>
      </c>
      <c r="C44" s="22" t="s">
        <v>38</v>
      </c>
      <c r="D44" s="42">
        <v>200</v>
      </c>
      <c r="E44" s="43"/>
      <c r="F44" s="43"/>
    </row>
    <row r="45" spans="1:6" x14ac:dyDescent="0.25">
      <c r="A45" s="13"/>
      <c r="B45" s="35" t="s">
        <v>39</v>
      </c>
      <c r="C45" s="22" t="s">
        <v>40</v>
      </c>
      <c r="D45" s="42">
        <v>200</v>
      </c>
      <c r="E45" s="43">
        <v>5.0999999999999996</v>
      </c>
      <c r="F45" s="43">
        <v>5.0999999999999996</v>
      </c>
    </row>
    <row r="46" spans="1:6" x14ac:dyDescent="0.25">
      <c r="A46" s="11" t="s">
        <v>41</v>
      </c>
      <c r="B46" s="21" t="s">
        <v>42</v>
      </c>
      <c r="C46" s="22" t="s">
        <v>43</v>
      </c>
      <c r="D46" s="11">
        <v>300</v>
      </c>
      <c r="E46" s="23">
        <v>72.5</v>
      </c>
      <c r="F46" s="23">
        <v>72.5</v>
      </c>
    </row>
    <row r="47" spans="1:6" ht="47.25" x14ac:dyDescent="0.25">
      <c r="A47" s="11" t="s">
        <v>44</v>
      </c>
      <c r="B47" s="21" t="s">
        <v>45</v>
      </c>
      <c r="C47" s="22" t="s">
        <v>46</v>
      </c>
      <c r="D47" s="11">
        <v>200</v>
      </c>
      <c r="E47" s="23">
        <v>26</v>
      </c>
      <c r="F47" s="23">
        <v>26</v>
      </c>
    </row>
    <row r="48" spans="1:6" x14ac:dyDescent="0.25">
      <c r="A48" s="11"/>
      <c r="B48" s="38" t="s">
        <v>45</v>
      </c>
      <c r="C48" s="39" t="s">
        <v>95</v>
      </c>
      <c r="D48" s="40">
        <v>200</v>
      </c>
      <c r="E48" s="44">
        <v>189.5</v>
      </c>
      <c r="F48" s="44">
        <v>189.5</v>
      </c>
    </row>
    <row r="49" spans="1:6" x14ac:dyDescent="0.25">
      <c r="A49" s="11"/>
      <c r="B49" s="21" t="s">
        <v>45</v>
      </c>
      <c r="C49" s="22" t="s">
        <v>95</v>
      </c>
      <c r="D49" s="11">
        <v>200</v>
      </c>
      <c r="E49" s="23">
        <v>25.7</v>
      </c>
      <c r="F49" s="23">
        <v>25.7</v>
      </c>
    </row>
    <row r="50" spans="1:6" ht="57" customHeight="1" x14ac:dyDescent="0.25">
      <c r="A50" s="11" t="s">
        <v>47</v>
      </c>
      <c r="B50" s="21"/>
      <c r="C50" s="22" t="s">
        <v>48</v>
      </c>
      <c r="D50" s="11"/>
      <c r="E50" s="45">
        <f>E51+E52</f>
        <v>226.5</v>
      </c>
      <c r="F50" s="45">
        <f>F51+F52</f>
        <v>226.5</v>
      </c>
    </row>
    <row r="51" spans="1:6" x14ac:dyDescent="0.25">
      <c r="A51" s="22"/>
      <c r="B51" s="21" t="s">
        <v>49</v>
      </c>
      <c r="C51" s="22" t="s">
        <v>50</v>
      </c>
      <c r="D51" s="11">
        <v>100</v>
      </c>
      <c r="E51" s="23">
        <v>200.4</v>
      </c>
      <c r="F51" s="23">
        <v>200.4</v>
      </c>
    </row>
    <row r="52" spans="1:6" x14ac:dyDescent="0.25">
      <c r="A52" s="11"/>
      <c r="B52" s="21" t="s">
        <v>49</v>
      </c>
      <c r="C52" s="22" t="s">
        <v>50</v>
      </c>
      <c r="D52" s="11">
        <v>200</v>
      </c>
      <c r="E52" s="23">
        <v>26.1</v>
      </c>
      <c r="F52" s="23">
        <v>26.1</v>
      </c>
    </row>
    <row r="53" spans="1:6" ht="15" x14ac:dyDescent="0.25">
      <c r="A53" s="107" t="s">
        <v>51</v>
      </c>
      <c r="B53" s="108"/>
      <c r="C53" s="110" t="s">
        <v>52</v>
      </c>
      <c r="D53" s="112"/>
      <c r="E53" s="114">
        <f>E55+E60+E65+E73+E74+E75+E76+E77+E78</f>
        <v>2445.6</v>
      </c>
      <c r="F53" s="114">
        <f>F55+F60+F65+F73+F74+F75+F76+F77+F78</f>
        <v>2445.5</v>
      </c>
    </row>
    <row r="54" spans="1:6" ht="15" x14ac:dyDescent="0.25">
      <c r="A54" s="107"/>
      <c r="B54" s="109"/>
      <c r="C54" s="111"/>
      <c r="D54" s="113"/>
      <c r="E54" s="114"/>
      <c r="F54" s="114"/>
    </row>
    <row r="55" spans="1:6" ht="15" hidden="1" x14ac:dyDescent="0.25">
      <c r="A55" s="90" t="s">
        <v>53</v>
      </c>
      <c r="B55" s="115"/>
      <c r="C55" s="96" t="s">
        <v>54</v>
      </c>
      <c r="D55" s="99"/>
      <c r="E55" s="88">
        <f>E58+E59</f>
        <v>0</v>
      </c>
      <c r="F55" s="88">
        <f>F58+F59</f>
        <v>0</v>
      </c>
    </row>
    <row r="56" spans="1:6" ht="15" hidden="1" x14ac:dyDescent="0.25">
      <c r="A56" s="94"/>
      <c r="B56" s="119"/>
      <c r="C56" s="97"/>
      <c r="D56" s="100"/>
      <c r="E56" s="102"/>
      <c r="F56" s="102"/>
    </row>
    <row r="57" spans="1:6" hidden="1" x14ac:dyDescent="0.25">
      <c r="A57" s="94"/>
      <c r="B57" s="32"/>
      <c r="C57" s="97"/>
      <c r="D57" s="46"/>
      <c r="E57" s="102"/>
      <c r="F57" s="102"/>
    </row>
    <row r="58" spans="1:6" hidden="1" x14ac:dyDescent="0.25">
      <c r="A58" s="75"/>
      <c r="B58" s="21" t="s">
        <v>55</v>
      </c>
      <c r="C58" s="22" t="s">
        <v>56</v>
      </c>
      <c r="D58" s="22">
        <v>200</v>
      </c>
      <c r="E58" s="23"/>
      <c r="F58" s="23"/>
    </row>
    <row r="59" spans="1:6" hidden="1" x14ac:dyDescent="0.25">
      <c r="A59" s="75"/>
      <c r="B59" s="38" t="s">
        <v>55</v>
      </c>
      <c r="C59" s="39" t="s">
        <v>57</v>
      </c>
      <c r="D59" s="39">
        <v>200</v>
      </c>
      <c r="E59" s="44"/>
      <c r="F59" s="23"/>
    </row>
    <row r="60" spans="1:6" ht="15" customHeight="1" x14ac:dyDescent="0.25">
      <c r="A60" s="90" t="s">
        <v>58</v>
      </c>
      <c r="B60" s="115"/>
      <c r="C60" s="84" t="s">
        <v>59</v>
      </c>
      <c r="D60" s="86"/>
      <c r="E60" s="92">
        <f>E62+E63+E64</f>
        <v>681.90000000000009</v>
      </c>
      <c r="F60" s="92">
        <f>F62+F63+F64</f>
        <v>681.90000000000009</v>
      </c>
    </row>
    <row r="61" spans="1:6" ht="15" customHeight="1" x14ac:dyDescent="0.25">
      <c r="A61" s="91"/>
      <c r="B61" s="116"/>
      <c r="C61" s="85"/>
      <c r="D61" s="87"/>
      <c r="E61" s="93"/>
      <c r="F61" s="93"/>
    </row>
    <row r="62" spans="1:6" x14ac:dyDescent="0.25">
      <c r="A62" s="76"/>
      <c r="B62" s="21" t="s">
        <v>60</v>
      </c>
      <c r="C62" s="22" t="s">
        <v>61</v>
      </c>
      <c r="D62" s="22">
        <v>200</v>
      </c>
      <c r="E62" s="36">
        <v>542</v>
      </c>
      <c r="F62" s="36">
        <v>542</v>
      </c>
    </row>
    <row r="63" spans="1:6" x14ac:dyDescent="0.25">
      <c r="A63" s="75"/>
      <c r="B63" s="38" t="s">
        <v>60</v>
      </c>
      <c r="C63" s="39" t="s">
        <v>62</v>
      </c>
      <c r="D63" s="39">
        <v>200</v>
      </c>
      <c r="E63" s="44">
        <v>127.2</v>
      </c>
      <c r="F63" s="44">
        <v>127.2</v>
      </c>
    </row>
    <row r="64" spans="1:6" x14ac:dyDescent="0.25">
      <c r="A64" s="12"/>
      <c r="B64" s="41" t="s">
        <v>60</v>
      </c>
      <c r="C64" s="33" t="s">
        <v>62</v>
      </c>
      <c r="D64" s="33">
        <v>200</v>
      </c>
      <c r="E64" s="47">
        <v>12.7</v>
      </c>
      <c r="F64" s="47">
        <v>12.7</v>
      </c>
    </row>
    <row r="65" spans="1:6" ht="33" customHeight="1" x14ac:dyDescent="0.25">
      <c r="A65" s="12" t="s">
        <v>63</v>
      </c>
      <c r="B65" s="29"/>
      <c r="C65" s="22" t="s">
        <v>64</v>
      </c>
      <c r="D65" s="22"/>
      <c r="E65" s="45">
        <f>E66+E68+E69+E70+E71+E72+E67</f>
        <v>1017.5</v>
      </c>
      <c r="F65" s="45">
        <f>F66+F68+F69+F70+F71+F72+F67</f>
        <v>1017.5</v>
      </c>
    </row>
    <row r="66" spans="1:6" x14ac:dyDescent="0.25">
      <c r="A66" s="77"/>
      <c r="B66" s="29" t="s">
        <v>60</v>
      </c>
      <c r="C66" s="22" t="s">
        <v>65</v>
      </c>
      <c r="D66" s="22">
        <v>200</v>
      </c>
      <c r="E66" s="23">
        <v>899.6</v>
      </c>
      <c r="F66" s="23">
        <v>899.6</v>
      </c>
    </row>
    <row r="67" spans="1:6" x14ac:dyDescent="0.25">
      <c r="A67" s="26"/>
      <c r="B67" s="25" t="s">
        <v>60</v>
      </c>
      <c r="C67" s="39" t="s">
        <v>107</v>
      </c>
      <c r="D67" s="39">
        <v>200</v>
      </c>
      <c r="E67" s="44">
        <v>117.9</v>
      </c>
      <c r="F67" s="44">
        <v>117.9</v>
      </c>
    </row>
    <row r="68" spans="1:6" hidden="1" x14ac:dyDescent="0.25">
      <c r="A68" s="12"/>
      <c r="B68" s="25" t="s">
        <v>60</v>
      </c>
      <c r="C68" s="39" t="s">
        <v>66</v>
      </c>
      <c r="D68" s="39">
        <v>200</v>
      </c>
      <c r="E68" s="44"/>
      <c r="F68" s="44"/>
    </row>
    <row r="69" spans="1:6" hidden="1" x14ac:dyDescent="0.25">
      <c r="A69" s="12"/>
      <c r="B69" s="29" t="s">
        <v>60</v>
      </c>
      <c r="C69" s="22" t="s">
        <v>66</v>
      </c>
      <c r="D69" s="22">
        <v>200</v>
      </c>
      <c r="E69" s="23"/>
      <c r="F69" s="23"/>
    </row>
    <row r="70" spans="1:6" hidden="1" x14ac:dyDescent="0.25">
      <c r="A70" s="12"/>
      <c r="B70" s="25" t="s">
        <v>67</v>
      </c>
      <c r="C70" s="39" t="s">
        <v>68</v>
      </c>
      <c r="D70" s="39">
        <v>200</v>
      </c>
      <c r="E70" s="44"/>
      <c r="F70" s="23"/>
    </row>
    <row r="71" spans="1:6" hidden="1" x14ac:dyDescent="0.25">
      <c r="A71" s="12"/>
      <c r="B71" s="29" t="s">
        <v>67</v>
      </c>
      <c r="C71" s="22" t="s">
        <v>68</v>
      </c>
      <c r="D71" s="22">
        <v>200</v>
      </c>
      <c r="E71" s="23"/>
      <c r="F71" s="23"/>
    </row>
    <row r="72" spans="1:6" hidden="1" x14ac:dyDescent="0.25">
      <c r="A72" s="12"/>
      <c r="B72" s="29" t="s">
        <v>67</v>
      </c>
      <c r="C72" s="22" t="s">
        <v>68</v>
      </c>
      <c r="D72" s="22">
        <v>200</v>
      </c>
      <c r="E72" s="23"/>
      <c r="F72" s="23"/>
    </row>
    <row r="73" spans="1:6" ht="46.5" customHeight="1" x14ac:dyDescent="0.25">
      <c r="A73" s="11" t="s">
        <v>69</v>
      </c>
      <c r="B73" s="21" t="s">
        <v>60</v>
      </c>
      <c r="C73" s="22" t="s">
        <v>70</v>
      </c>
      <c r="D73" s="11">
        <v>200</v>
      </c>
      <c r="E73" s="23">
        <v>331.5</v>
      </c>
      <c r="F73" s="23">
        <v>331.5</v>
      </c>
    </row>
    <row r="74" spans="1:6" ht="31.5" x14ac:dyDescent="0.25">
      <c r="A74" s="11" t="s">
        <v>71</v>
      </c>
      <c r="B74" s="21" t="s">
        <v>60</v>
      </c>
      <c r="C74" s="22" t="s">
        <v>72</v>
      </c>
      <c r="D74" s="11">
        <v>200</v>
      </c>
      <c r="E74" s="23">
        <v>150</v>
      </c>
      <c r="F74" s="23">
        <v>149.9</v>
      </c>
    </row>
    <row r="75" spans="1:6" ht="31.5" x14ac:dyDescent="0.25">
      <c r="A75" s="11" t="s">
        <v>73</v>
      </c>
      <c r="B75" s="21" t="s">
        <v>60</v>
      </c>
      <c r="C75" s="22" t="s">
        <v>74</v>
      </c>
      <c r="D75" s="11">
        <v>200</v>
      </c>
      <c r="E75" s="23">
        <v>264.7</v>
      </c>
      <c r="F75" s="23">
        <v>264.7</v>
      </c>
    </row>
    <row r="76" spans="1:6" ht="39.75" customHeight="1" x14ac:dyDescent="0.25">
      <c r="A76" s="11" t="s">
        <v>93</v>
      </c>
      <c r="B76" s="21" t="s">
        <v>67</v>
      </c>
      <c r="C76" s="22" t="s">
        <v>75</v>
      </c>
      <c r="D76" s="11">
        <v>200</v>
      </c>
      <c r="E76" s="23"/>
      <c r="F76" s="23"/>
    </row>
    <row r="77" spans="1:6" ht="31.5" x14ac:dyDescent="0.25">
      <c r="A77" s="11" t="s">
        <v>76</v>
      </c>
      <c r="B77" s="21" t="s">
        <v>67</v>
      </c>
      <c r="C77" s="33" t="s">
        <v>77</v>
      </c>
      <c r="D77" s="34">
        <v>200</v>
      </c>
      <c r="E77" s="23"/>
      <c r="F77" s="23"/>
    </row>
    <row r="78" spans="1:6" ht="38.25" customHeight="1" x14ac:dyDescent="0.25">
      <c r="A78" s="11" t="s">
        <v>78</v>
      </c>
      <c r="B78" s="48"/>
      <c r="C78" s="49" t="s">
        <v>79</v>
      </c>
      <c r="D78" s="50"/>
      <c r="E78" s="45">
        <f>E79+E80+E81</f>
        <v>0</v>
      </c>
      <c r="F78" s="45">
        <f>F79+F80+F81</f>
        <v>0</v>
      </c>
    </row>
    <row r="79" spans="1:6" hidden="1" x14ac:dyDescent="0.25">
      <c r="A79" s="11"/>
      <c r="B79" s="51" t="s">
        <v>60</v>
      </c>
      <c r="C79" s="52" t="s">
        <v>80</v>
      </c>
      <c r="D79" s="53">
        <v>200</v>
      </c>
      <c r="E79" s="44"/>
      <c r="F79" s="44"/>
    </row>
    <row r="80" spans="1:6" hidden="1" x14ac:dyDescent="0.25">
      <c r="A80" s="11"/>
      <c r="B80" s="48" t="s">
        <v>60</v>
      </c>
      <c r="C80" s="49" t="s">
        <v>80</v>
      </c>
      <c r="D80" s="50">
        <v>200</v>
      </c>
      <c r="E80" s="23"/>
      <c r="F80" s="23"/>
    </row>
    <row r="81" spans="1:6" hidden="1" x14ac:dyDescent="0.25">
      <c r="A81" s="11"/>
      <c r="B81" s="48" t="s">
        <v>60</v>
      </c>
      <c r="C81" s="49" t="s">
        <v>80</v>
      </c>
      <c r="D81" s="50">
        <v>200</v>
      </c>
      <c r="E81" s="23"/>
      <c r="F81" s="23"/>
    </row>
    <row r="82" spans="1:6" ht="47.25" x14ac:dyDescent="0.25">
      <c r="A82" s="19" t="s">
        <v>81</v>
      </c>
      <c r="B82" s="54"/>
      <c r="C82" s="55" t="s">
        <v>82</v>
      </c>
      <c r="D82" s="56"/>
      <c r="E82" s="20">
        <f>E83</f>
        <v>0</v>
      </c>
      <c r="F82" s="20">
        <f>F83</f>
        <v>0</v>
      </c>
    </row>
    <row r="83" spans="1:6" ht="31.5" x14ac:dyDescent="0.25">
      <c r="A83" s="11" t="s">
        <v>83</v>
      </c>
      <c r="B83" s="48" t="s">
        <v>67</v>
      </c>
      <c r="C83" s="49" t="s">
        <v>84</v>
      </c>
      <c r="D83" s="50">
        <v>500</v>
      </c>
      <c r="E83" s="23">
        <v>0</v>
      </c>
      <c r="F83" s="23"/>
    </row>
    <row r="84" spans="1:6" ht="47.25" x14ac:dyDescent="0.25">
      <c r="A84" s="1" t="s">
        <v>85</v>
      </c>
      <c r="B84" s="2"/>
      <c r="C84" s="3" t="s">
        <v>86</v>
      </c>
      <c r="D84" s="4"/>
      <c r="E84" s="5">
        <f>E85</f>
        <v>0</v>
      </c>
      <c r="F84" s="5">
        <f>F85</f>
        <v>0</v>
      </c>
    </row>
    <row r="85" spans="1:6" ht="54.75" customHeight="1" x14ac:dyDescent="0.25">
      <c r="A85" s="11" t="s">
        <v>92</v>
      </c>
      <c r="B85" s="2" t="s">
        <v>67</v>
      </c>
      <c r="C85" s="3" t="s">
        <v>87</v>
      </c>
      <c r="D85" s="9">
        <v>200</v>
      </c>
      <c r="E85" s="7"/>
      <c r="F85" s="6"/>
    </row>
    <row r="86" spans="1:6" ht="31.5" x14ac:dyDescent="0.25">
      <c r="A86" s="14" t="s">
        <v>96</v>
      </c>
      <c r="B86" s="57"/>
      <c r="C86" s="58" t="s">
        <v>97</v>
      </c>
      <c r="D86" s="59"/>
      <c r="E86" s="5">
        <f>E87+E88+E89</f>
        <v>3966.2</v>
      </c>
      <c r="F86" s="5">
        <f>F87+F88+F89</f>
        <v>3947</v>
      </c>
    </row>
    <row r="87" spans="1:6" ht="63" x14ac:dyDescent="0.25">
      <c r="A87" s="11" t="s">
        <v>100</v>
      </c>
      <c r="B87" s="57" t="s">
        <v>55</v>
      </c>
      <c r="C87" s="58" t="s">
        <v>98</v>
      </c>
      <c r="D87" s="60">
        <v>200</v>
      </c>
      <c r="E87" s="7">
        <v>2044.3</v>
      </c>
      <c r="F87" s="7">
        <v>2044.3</v>
      </c>
    </row>
    <row r="88" spans="1:6" x14ac:dyDescent="0.25">
      <c r="A88" s="11"/>
      <c r="B88" s="61" t="s">
        <v>55</v>
      </c>
      <c r="C88" s="62" t="s">
        <v>99</v>
      </c>
      <c r="D88" s="63">
        <v>200</v>
      </c>
      <c r="E88" s="8">
        <v>1919.9</v>
      </c>
      <c r="F88" s="8">
        <v>1900.7</v>
      </c>
    </row>
    <row r="89" spans="1:6" x14ac:dyDescent="0.25">
      <c r="A89" s="11"/>
      <c r="B89" s="64" t="s">
        <v>55</v>
      </c>
      <c r="C89" s="65" t="s">
        <v>99</v>
      </c>
      <c r="D89" s="66">
        <v>200</v>
      </c>
      <c r="E89" s="10">
        <v>2</v>
      </c>
      <c r="F89" s="7">
        <v>2</v>
      </c>
    </row>
    <row r="90" spans="1:6" ht="31.5" x14ac:dyDescent="0.25">
      <c r="A90" s="78" t="s">
        <v>88</v>
      </c>
      <c r="B90" s="67" t="s">
        <v>89</v>
      </c>
      <c r="C90" s="4" t="s">
        <v>90</v>
      </c>
      <c r="D90" s="4">
        <v>800</v>
      </c>
      <c r="E90" s="68"/>
      <c r="F90" s="68"/>
    </row>
    <row r="91" spans="1:6" x14ac:dyDescent="0.25">
      <c r="A91" s="79"/>
      <c r="B91" s="17"/>
      <c r="C91" s="19"/>
      <c r="D91" s="19"/>
      <c r="E91" s="69">
        <f>E6+E20+E53+E82+E90+E84+E86</f>
        <v>15818.7</v>
      </c>
      <c r="F91" s="69">
        <f>F6+F20+F53+F82+F90+F84+F86</f>
        <v>15799.3</v>
      </c>
    </row>
    <row r="93" spans="1:6" ht="15" x14ac:dyDescent="0.25">
      <c r="A93" s="80" t="s">
        <v>94</v>
      </c>
      <c r="B93" s="80"/>
      <c r="C93" s="80"/>
      <c r="D93" s="80"/>
      <c r="E93" s="80"/>
      <c r="F93" s="80"/>
    </row>
    <row r="94" spans="1:6" ht="15" x14ac:dyDescent="0.25">
      <c r="A94" s="80"/>
      <c r="B94" s="80"/>
      <c r="C94" s="80"/>
      <c r="D94" s="80"/>
      <c r="E94" s="80"/>
      <c r="F94" s="80"/>
    </row>
    <row r="96" spans="1:6" x14ac:dyDescent="0.25">
      <c r="C96" s="72" t="s">
        <v>104</v>
      </c>
      <c r="D96" s="72"/>
      <c r="E96" s="72">
        <f>E12+E30+E48+E50+E63+E88+E67</f>
        <v>2716.5000000000005</v>
      </c>
      <c r="F96" s="72">
        <f>F12+F30+F48+F50+F63+F88+F67</f>
        <v>2697.2000000000003</v>
      </c>
    </row>
  </sheetData>
  <mergeCells count="57">
    <mergeCell ref="A2:F3"/>
    <mergeCell ref="F53:F54"/>
    <mergeCell ref="F55:F57"/>
    <mergeCell ref="F60:F61"/>
    <mergeCell ref="A4:F4"/>
    <mergeCell ref="F7:F8"/>
    <mergeCell ref="F15:F17"/>
    <mergeCell ref="F22:F23"/>
    <mergeCell ref="F27:F28"/>
    <mergeCell ref="F35:F37"/>
    <mergeCell ref="F42:F43"/>
    <mergeCell ref="A55:A57"/>
    <mergeCell ref="B55:B56"/>
    <mergeCell ref="C55:C57"/>
    <mergeCell ref="D55:D56"/>
    <mergeCell ref="E55:E57"/>
    <mergeCell ref="A60:A61"/>
    <mergeCell ref="B60:B61"/>
    <mergeCell ref="C60:C61"/>
    <mergeCell ref="D60:D61"/>
    <mergeCell ref="E60:E61"/>
    <mergeCell ref="A42:A43"/>
    <mergeCell ref="B42:B43"/>
    <mergeCell ref="C42:C43"/>
    <mergeCell ref="D42:D43"/>
    <mergeCell ref="E42:E43"/>
    <mergeCell ref="A53:A54"/>
    <mergeCell ref="B53:B54"/>
    <mergeCell ref="C53:C54"/>
    <mergeCell ref="D53:D54"/>
    <mergeCell ref="E53:E54"/>
    <mergeCell ref="A27:A28"/>
    <mergeCell ref="B27:B28"/>
    <mergeCell ref="C27:C28"/>
    <mergeCell ref="D27:D28"/>
    <mergeCell ref="E27:E28"/>
    <mergeCell ref="A35:A37"/>
    <mergeCell ref="B35:B37"/>
    <mergeCell ref="C35:C37"/>
    <mergeCell ref="D35:D37"/>
    <mergeCell ref="E35:E37"/>
    <mergeCell ref="A93:F94"/>
    <mergeCell ref="A7:A8"/>
    <mergeCell ref="B7:B8"/>
    <mergeCell ref="C7:C8"/>
    <mergeCell ref="D7:D8"/>
    <mergeCell ref="E7:E8"/>
    <mergeCell ref="A22:A23"/>
    <mergeCell ref="B22:B23"/>
    <mergeCell ref="C22:C23"/>
    <mergeCell ref="D22:D23"/>
    <mergeCell ref="E22:E23"/>
    <mergeCell ref="A15:A17"/>
    <mergeCell ref="B15:B16"/>
    <mergeCell ref="C15:C17"/>
    <mergeCell ref="D15:D17"/>
    <mergeCell ref="E15:E17"/>
  </mergeCells>
  <pageMargins left="0.70866141732283472" right="0.15748031496062992" top="0.35433070866141736" bottom="0.5118110236220472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2022-01-21T12:57:36Z</cp:lastPrinted>
  <dcterms:created xsi:type="dcterms:W3CDTF">2020-04-12T11:08:24Z</dcterms:created>
  <dcterms:modified xsi:type="dcterms:W3CDTF">2022-02-11T13:53:13Z</dcterms:modified>
</cp:coreProperties>
</file>