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3\учеба\"/>
    </mc:Choice>
  </mc:AlternateContent>
  <bookViews>
    <workbookView xWindow="-120" yWindow="-120" windowWidth="20730" windowHeight="11760"/>
  </bookViews>
  <sheets>
    <sheet name="Дракино" sheetId="4" r:id="rId1"/>
  </sheets>
  <calcPr calcId="162913"/>
</workbook>
</file>

<file path=xl/calcChain.xml><?xml version="1.0" encoding="utf-8"?>
<calcChain xmlns="http://schemas.openxmlformats.org/spreadsheetml/2006/main">
  <c r="G79" i="4" l="1"/>
  <c r="G81" i="4"/>
  <c r="G84" i="4"/>
  <c r="F84" i="4"/>
  <c r="G77" i="4"/>
  <c r="G93" i="4"/>
  <c r="G91" i="4"/>
  <c r="G59" i="4"/>
  <c r="G51" i="4" s="1"/>
  <c r="G64" i="4"/>
  <c r="G72" i="4"/>
  <c r="G48" i="4"/>
  <c r="G38" i="4"/>
  <c r="G44" i="4"/>
  <c r="G31" i="4"/>
  <c r="G25" i="4"/>
  <c r="G20" i="4"/>
  <c r="G8" i="4"/>
  <c r="G7" i="4" s="1"/>
  <c r="F93" i="4"/>
  <c r="F91" i="4"/>
  <c r="F88" i="4"/>
  <c r="F51" i="4"/>
  <c r="F72" i="4"/>
  <c r="F64" i="4"/>
  <c r="F59" i="4"/>
  <c r="F53" i="4"/>
  <c r="F48" i="4"/>
  <c r="F44" i="4"/>
  <c r="F38" i="4"/>
  <c r="F31" i="4"/>
  <c r="F25" i="4"/>
  <c r="F20" i="4"/>
  <c r="F13" i="4"/>
  <c r="F8" i="4"/>
  <c r="F7" i="4" l="1"/>
  <c r="G18" i="4"/>
  <c r="G98" i="4" s="1"/>
  <c r="F18" i="4"/>
  <c r="F98" i="4" l="1"/>
</calcChain>
</file>

<file path=xl/sharedStrings.xml><?xml version="1.0" encoding="utf-8"?>
<sst xmlns="http://schemas.openxmlformats.org/spreadsheetml/2006/main" count="184" uniqueCount="117">
  <si>
    <t>Наименование программы</t>
  </si>
  <si>
    <t>1. Муниципальная Программа «Развитие и сохранение культуры поселения»</t>
  </si>
  <si>
    <t>1.1.Подпрограмма «Организация досуга и обеспечение жителей поселения услугами организации культуры»</t>
  </si>
  <si>
    <t>1.2.Подпрограмма «Организация библиотечного обслуживания населения»</t>
  </si>
  <si>
    <t>2. Муниципальная Программа «Муниципальное управление и гражданское общество»</t>
  </si>
  <si>
    <t>2.2.Подпрограмма «Управление в сфере функций органов  местной администрации»</t>
  </si>
  <si>
    <t>2.3.Подпрограмма  «Обеспечение реализации Муниципальной Программы»</t>
  </si>
  <si>
    <t>2.4.Подпрограмма «Повышение устойчивости бюджета поселения»</t>
  </si>
  <si>
    <t>2.6.Подпрограмма  «Социальная поддержка граждан»</t>
  </si>
  <si>
    <t>3. Муниципальная Программа «Развитие территории поселения»</t>
  </si>
  <si>
    <t>3.1.Подпрограмма  «Ремонт и содержание муниципальных дорог»</t>
  </si>
  <si>
    <t>ЦСР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</si>
  <si>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</si>
  <si>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</si>
  <si>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11 1 01 00590</t>
  </si>
  <si>
    <t>16 0 00 00000</t>
  </si>
  <si>
    <t>16 1 01 92020</t>
  </si>
  <si>
    <t>16 2 01 92010</t>
  </si>
  <si>
    <t>16 4 01 90570</t>
  </si>
  <si>
    <t>16 4 03 98500</t>
  </si>
  <si>
    <t>16 4 02 97880</t>
  </si>
  <si>
    <t>16 5 02 91430</t>
  </si>
  <si>
    <t>16 6 01 90470</t>
  </si>
  <si>
    <t>16 8 01 51180</t>
  </si>
  <si>
    <t>19 0 00 00000</t>
  </si>
  <si>
    <t>19 2 01 90670</t>
  </si>
  <si>
    <t>19 3 01 90800</t>
  </si>
  <si>
    <t>11 0 00 00000</t>
  </si>
  <si>
    <t>11 2 01 85190</t>
  </si>
  <si>
    <t>19 1 01 81290</t>
  </si>
  <si>
    <t>19 1 01 S8850</t>
  </si>
  <si>
    <t>16 3 01 00590</t>
  </si>
  <si>
    <t>4. Муниципальная Программа «Развитие и поддержка малого и среднего предпринимательства»</t>
  </si>
  <si>
    <t>4.1.Подпрограмма               «Развитие и поддержка малого и среднего предпринимательства»»</t>
  </si>
  <si>
    <t>04 0 00 00000</t>
  </si>
  <si>
    <t>19 2 01 S8670</t>
  </si>
  <si>
    <t>Рз Пр</t>
  </si>
  <si>
    <t>Вр</t>
  </si>
  <si>
    <t>0801</t>
  </si>
  <si>
    <t>0102</t>
  </si>
  <si>
    <t>11 1 01 00000</t>
  </si>
  <si>
    <t>11 2 01 00000</t>
  </si>
  <si>
    <t>0104</t>
  </si>
  <si>
    <t>16 3 00 00000</t>
  </si>
  <si>
    <t>16 2 00 00000</t>
  </si>
  <si>
    <t>0113</t>
  </si>
  <si>
    <t>16 4 00 00000</t>
  </si>
  <si>
    <t>0111</t>
  </si>
  <si>
    <t>1301</t>
  </si>
  <si>
    <t>16 5 00 00000</t>
  </si>
  <si>
    <t>0309</t>
  </si>
  <si>
    <t>16 5 0191430</t>
  </si>
  <si>
    <t>0314</t>
  </si>
  <si>
    <t>1001</t>
  </si>
  <si>
    <t>0412</t>
  </si>
  <si>
    <t>16 8 00 00000</t>
  </si>
  <si>
    <t>0203</t>
  </si>
  <si>
    <t>19 1 00 00000</t>
  </si>
  <si>
    <t>0409</t>
  </si>
  <si>
    <t>19 3 00 00000</t>
  </si>
  <si>
    <t>0503</t>
  </si>
  <si>
    <t>0107</t>
  </si>
  <si>
    <t>16 3 01 90200</t>
  </si>
  <si>
    <t>2.7.Подпрограмма «Обеспечение условий для развития на территории поселения физической культуры и массового спорта»</t>
  </si>
  <si>
    <t>1101</t>
  </si>
  <si>
    <t>16 7 01 90410</t>
  </si>
  <si>
    <t>19 2 00 00000</t>
  </si>
  <si>
    <t>19 3 02 S8380</t>
  </si>
  <si>
    <t>19 3 03 S8070</t>
  </si>
  <si>
    <t>19 4 02 90600</t>
  </si>
  <si>
    <t>19 5 01 90700</t>
  </si>
  <si>
    <t>19 6 01 91220</t>
  </si>
  <si>
    <t>19 7 01 90850</t>
  </si>
  <si>
    <t>19 8 01 88690</t>
  </si>
  <si>
    <t>19 9 01 00000</t>
  </si>
  <si>
    <t>19 9 01 S8070</t>
  </si>
  <si>
    <t>99 1 01 92070</t>
  </si>
  <si>
    <t>05 1 01 90390</t>
  </si>
  <si>
    <t>05 0 00 00000</t>
  </si>
  <si>
    <t xml:space="preserve"> Непрограммные расходы органов местного самоуправления</t>
  </si>
  <si>
    <t>19 3 01 S8510</t>
  </si>
  <si>
    <t>04 1 0198500</t>
  </si>
  <si>
    <t>24 0 00 00000</t>
  </si>
  <si>
    <t>24 2 01 81290</t>
  </si>
  <si>
    <t>24 2 01  S8850</t>
  </si>
  <si>
    <t>19 9 01 90520</t>
  </si>
  <si>
    <t xml:space="preserve">16 7 01S8790 </t>
  </si>
  <si>
    <t xml:space="preserve">19 4 01 S8530 </t>
  </si>
  <si>
    <t>3.1.Подпрограмма  «Развитие сети уличного освещения»</t>
  </si>
  <si>
    <t>3.2.Подпрограмма «Благоустройство территории поселения»</t>
  </si>
  <si>
    <t xml:space="preserve">3.3.Подпрограмма «Содержание мест захоронения и ремонт военно-мемориальных объектов»  </t>
  </si>
  <si>
    <t xml:space="preserve">3.4. Подпрограмма «Озеленение территории поселения»                                                     </t>
  </si>
  <si>
    <t xml:space="preserve">3.5. Подпрограмма    "Энергоэффективность и развитие энергетики в Дракинском сельском поселении"  </t>
  </si>
  <si>
    <t xml:space="preserve">3.6.Подпрограмма «Развитие градостроительной деятельности поселения»                      </t>
  </si>
  <si>
    <t xml:space="preserve">3. .Подпрограмма «Осуществление муниципального земельного контроля  в границах поселения» </t>
  </si>
  <si>
    <t>3.7.Подпрограмма "Благоустройство мест массового отдыха"</t>
  </si>
  <si>
    <t>4. Муниципальная программа «Использование  и охрана земель на территории  Дракинского сельского поселения»</t>
  </si>
  <si>
    <t xml:space="preserve">4.1 Мероприятия по повышение эффективности использования и охраны земель на территории поселения           </t>
  </si>
  <si>
    <t>5. Муниципальная программа «Развитие транспортной системы»</t>
  </si>
  <si>
    <t>ИТОГО</t>
  </si>
  <si>
    <t>ОБ</t>
  </si>
  <si>
    <t>ФБ</t>
  </si>
  <si>
    <t xml:space="preserve">2.1. Подпрограмма «Функционирование высшего должностного лица местной администрации»                  </t>
  </si>
  <si>
    <t>+100,0(свалки)+120,0(выпад.доходы)+25,0(анализ воды)+34,0(выпад.дох.-остаток)</t>
  </si>
  <si>
    <t>19 4 00 00000</t>
  </si>
  <si>
    <t>19 5 00 00000</t>
  </si>
  <si>
    <t>19 6 01 00000</t>
  </si>
  <si>
    <t>19 7 01 00000</t>
  </si>
  <si>
    <r>
      <t xml:space="preserve">5.2 Подпрограмма «Капитальный ремонт и ремонт автомобильных дорог общего пользования местного значения на территории Дракинского сельского поселения»                         </t>
    </r>
    <r>
      <rPr>
        <sz val="11"/>
        <color rgb="FF000000"/>
        <rFont val="Times New Roman"/>
        <family val="1"/>
        <charset val="204"/>
      </rPr>
      <t xml:space="preserve">  </t>
    </r>
    <r>
      <rPr>
        <sz val="12"/>
        <color rgb="FF000000"/>
        <rFont val="Times New Roman"/>
        <family val="1"/>
        <charset val="204"/>
      </rPr>
      <t xml:space="preserve">           </t>
    </r>
    <r>
      <rPr>
        <sz val="12"/>
        <color rgb="FF7030A0"/>
        <rFont val="Times New Roman"/>
        <family val="1"/>
        <charset val="204"/>
      </rPr>
      <t xml:space="preserve">  </t>
    </r>
    <r>
      <rPr>
        <sz val="12"/>
        <color rgb="FF000000"/>
        <rFont val="Times New Roman"/>
        <family val="1"/>
        <charset val="204"/>
      </rPr>
      <t xml:space="preserve">                                                                                           </t>
    </r>
  </si>
  <si>
    <t>план</t>
  </si>
  <si>
    <t>исполнение</t>
  </si>
  <si>
    <t>ОТЧЕТ</t>
  </si>
  <si>
    <t>об исполнении муниципальных программ</t>
  </si>
  <si>
    <t xml:space="preserve">  Дракинского сельского поселения </t>
  </si>
  <si>
    <t xml:space="preserve"> за 1 квартал 2023 год</t>
  </si>
  <si>
    <t>19 9 01 20540</t>
  </si>
  <si>
    <t>Глава Дракинского сельского поселения                                                        Е.Н.Атаманова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</si>
</sst>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wrapText="1"/>
    </xf>
    <xf numFmtId="0" fontId="7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wrapText="1"/>
    </xf>
    <xf numFmtId="0" fontId="4" fillId="2" borderId="6" xfId="0" applyFont="1" applyFill="1" applyBorder="1"/>
    <xf numFmtId="49" fontId="5" fillId="2" borderId="3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2" borderId="0" xfId="0" applyFont="1" applyFill="1"/>
    <xf numFmtId="0" fontId="3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10" fillId="2" borderId="1" xfId="0" applyNumberFormat="1" applyFont="1" applyFill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11" fillId="2" borderId="6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49" fontId="12" fillId="0" borderId="1" xfId="0" applyNumberFormat="1" applyFont="1" applyBorder="1" applyAlignment="1">
      <alignment horizontal="right" wrapText="1"/>
    </xf>
    <xf numFmtId="49" fontId="5" fillId="2" borderId="2" xfId="0" applyNumberFormat="1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3"/>
  <sheetViews>
    <sheetView tabSelected="1" workbookViewId="0">
      <selection activeCell="D103" sqref="D103"/>
    </sheetView>
  </sheetViews>
  <sheetFormatPr defaultRowHeight="15.75" x14ac:dyDescent="0.25"/>
  <cols>
    <col min="1" max="1" width="94.5703125" style="13" customWidth="1"/>
    <col min="2" max="2" width="4.7109375" style="13" customWidth="1"/>
    <col min="3" max="3" width="7.7109375" style="53" customWidth="1"/>
    <col min="4" max="4" width="18" style="53" customWidth="1"/>
    <col min="5" max="5" width="7.7109375" style="53" customWidth="1"/>
    <col min="6" max="7" width="15.28515625" style="123" customWidth="1"/>
    <col min="8" max="16384" width="9.140625" style="13"/>
  </cols>
  <sheetData>
    <row r="2" spans="1:7" x14ac:dyDescent="0.25">
      <c r="A2" s="126" t="s">
        <v>111</v>
      </c>
      <c r="B2" s="126"/>
      <c r="C2" s="126"/>
      <c r="D2" s="126"/>
      <c r="E2" s="126"/>
      <c r="F2" s="126"/>
      <c r="G2" s="126"/>
    </row>
    <row r="3" spans="1:7" x14ac:dyDescent="0.25">
      <c r="A3" s="126" t="s">
        <v>112</v>
      </c>
      <c r="B3" s="126"/>
      <c r="C3" s="126"/>
      <c r="D3" s="126"/>
      <c r="E3" s="126"/>
      <c r="F3" s="126"/>
      <c r="G3" s="126"/>
    </row>
    <row r="4" spans="1:7" x14ac:dyDescent="0.25">
      <c r="A4" s="127" t="s">
        <v>113</v>
      </c>
      <c r="B4" s="127"/>
      <c r="C4" s="127"/>
      <c r="D4" s="127"/>
      <c r="E4" s="127"/>
      <c r="F4" s="127"/>
      <c r="G4" s="127"/>
    </row>
    <row r="5" spans="1:7" x14ac:dyDescent="0.25">
      <c r="A5" s="128" t="s">
        <v>114</v>
      </c>
      <c r="B5" s="128"/>
      <c r="C5" s="128"/>
      <c r="D5" s="128"/>
      <c r="E5" s="128"/>
      <c r="F5" s="128"/>
      <c r="G5" s="128"/>
    </row>
    <row r="6" spans="1:7" x14ac:dyDescent="0.25">
      <c r="A6" s="15" t="s">
        <v>0</v>
      </c>
      <c r="B6" s="15"/>
      <c r="C6" s="42" t="s">
        <v>36</v>
      </c>
      <c r="D6" s="42" t="s">
        <v>11</v>
      </c>
      <c r="E6" s="54" t="s">
        <v>37</v>
      </c>
      <c r="F6" s="105" t="s">
        <v>109</v>
      </c>
      <c r="G6" s="105" t="s">
        <v>110</v>
      </c>
    </row>
    <row r="7" spans="1:7" x14ac:dyDescent="0.25">
      <c r="A7" s="16" t="s">
        <v>1</v>
      </c>
      <c r="B7" s="16"/>
      <c r="C7" s="58"/>
      <c r="D7" s="43" t="s">
        <v>27</v>
      </c>
      <c r="E7" s="43"/>
      <c r="F7" s="106">
        <f>F8+F13</f>
        <v>2789.9</v>
      </c>
      <c r="G7" s="106">
        <f>G8+G13</f>
        <v>546.29999999999995</v>
      </c>
    </row>
    <row r="8" spans="1:7" x14ac:dyDescent="0.25">
      <c r="A8" s="134" t="s">
        <v>2</v>
      </c>
      <c r="B8" s="80"/>
      <c r="C8" s="135"/>
      <c r="D8" s="137" t="s">
        <v>40</v>
      </c>
      <c r="E8" s="137"/>
      <c r="F8" s="130">
        <f>F10+F11+F12</f>
        <v>2789.9</v>
      </c>
      <c r="G8" s="130">
        <f>G10+G11+G12</f>
        <v>546.29999999999995</v>
      </c>
    </row>
    <row r="9" spans="1:7" x14ac:dyDescent="0.25">
      <c r="A9" s="134"/>
      <c r="B9" s="81"/>
      <c r="C9" s="136"/>
      <c r="D9" s="138"/>
      <c r="E9" s="138"/>
      <c r="F9" s="131"/>
      <c r="G9" s="131"/>
    </row>
    <row r="10" spans="1:7" x14ac:dyDescent="0.25">
      <c r="A10" s="93"/>
      <c r="B10" s="93"/>
      <c r="C10" s="59" t="s">
        <v>38</v>
      </c>
      <c r="D10" s="44" t="s">
        <v>14</v>
      </c>
      <c r="E10" s="44">
        <v>100</v>
      </c>
      <c r="F10" s="109">
        <v>2299.5</v>
      </c>
      <c r="G10" s="109">
        <v>374.3</v>
      </c>
    </row>
    <row r="11" spans="1:7" x14ac:dyDescent="0.25">
      <c r="A11" s="18"/>
      <c r="B11" s="18"/>
      <c r="C11" s="59" t="s">
        <v>38</v>
      </c>
      <c r="D11" s="44" t="s">
        <v>14</v>
      </c>
      <c r="E11" s="44">
        <v>200</v>
      </c>
      <c r="F11" s="109">
        <v>490.4</v>
      </c>
      <c r="G11" s="109">
        <v>172</v>
      </c>
    </row>
    <row r="12" spans="1:7" x14ac:dyDescent="0.25">
      <c r="A12" s="80"/>
      <c r="B12" s="80"/>
      <c r="C12" s="59" t="s">
        <v>38</v>
      </c>
      <c r="D12" s="44" t="s">
        <v>14</v>
      </c>
      <c r="E12" s="44">
        <v>800</v>
      </c>
      <c r="F12" s="110"/>
      <c r="G12" s="110"/>
    </row>
    <row r="13" spans="1:7" ht="15.75" hidden="1" customHeight="1" x14ac:dyDescent="0.25">
      <c r="A13" s="139" t="s">
        <v>3</v>
      </c>
      <c r="B13" s="80"/>
      <c r="C13" s="135"/>
      <c r="D13" s="142" t="s">
        <v>41</v>
      </c>
      <c r="E13" s="142"/>
      <c r="F13" s="130">
        <f>F16+F17</f>
        <v>0</v>
      </c>
      <c r="G13" s="107"/>
    </row>
    <row r="14" spans="1:7" ht="15.75" hidden="1" customHeight="1" x14ac:dyDescent="0.25">
      <c r="A14" s="140"/>
      <c r="B14" s="92"/>
      <c r="C14" s="141"/>
      <c r="D14" s="143"/>
      <c r="E14" s="143"/>
      <c r="F14" s="145"/>
      <c r="G14" s="111"/>
    </row>
    <row r="15" spans="1:7" ht="15.75" hidden="1" customHeight="1" x14ac:dyDescent="0.25">
      <c r="A15" s="140"/>
      <c r="B15" s="92"/>
      <c r="C15" s="91"/>
      <c r="D15" s="144"/>
      <c r="E15" s="144"/>
      <c r="F15" s="131"/>
      <c r="G15" s="108"/>
    </row>
    <row r="16" spans="1:7" hidden="1" x14ac:dyDescent="0.25">
      <c r="A16" s="93"/>
      <c r="B16" s="93"/>
      <c r="C16" s="59" t="s">
        <v>38</v>
      </c>
      <c r="D16" s="45" t="s">
        <v>28</v>
      </c>
      <c r="E16" s="45">
        <v>100</v>
      </c>
      <c r="F16" s="109"/>
      <c r="G16" s="109"/>
    </row>
    <row r="17" spans="1:8" hidden="1" x14ac:dyDescent="0.25">
      <c r="A17" s="81"/>
      <c r="B17" s="81"/>
      <c r="C17" s="83" t="s">
        <v>38</v>
      </c>
      <c r="D17" s="45" t="s">
        <v>28</v>
      </c>
      <c r="E17" s="45">
        <v>200</v>
      </c>
      <c r="F17" s="109"/>
      <c r="G17" s="109"/>
    </row>
    <row r="18" spans="1:8" x14ac:dyDescent="0.25">
      <c r="A18" s="89" t="s">
        <v>4</v>
      </c>
      <c r="B18" s="89"/>
      <c r="C18" s="58"/>
      <c r="D18" s="43" t="s">
        <v>15</v>
      </c>
      <c r="E18" s="43"/>
      <c r="F18" s="106">
        <f>F19+F20+F25+F31+F38+F43+F44+F48</f>
        <v>7413.3</v>
      </c>
      <c r="G18" s="106">
        <f>G19+G20+G25+G31+G38+G43+G44+G48</f>
        <v>1393.4</v>
      </c>
    </row>
    <row r="19" spans="1:8" ht="37.5" customHeight="1" x14ac:dyDescent="0.25">
      <c r="A19" s="90" t="s">
        <v>102</v>
      </c>
      <c r="B19" s="90"/>
      <c r="C19" s="59" t="s">
        <v>39</v>
      </c>
      <c r="D19" s="44" t="s">
        <v>16</v>
      </c>
      <c r="E19" s="44">
        <v>100</v>
      </c>
      <c r="F19" s="109">
        <v>996</v>
      </c>
      <c r="G19" s="109">
        <v>199.7</v>
      </c>
    </row>
    <row r="20" spans="1:8" x14ac:dyDescent="0.25">
      <c r="A20" s="139" t="s">
        <v>5</v>
      </c>
      <c r="B20" s="80"/>
      <c r="C20" s="135"/>
      <c r="D20" s="137" t="s">
        <v>44</v>
      </c>
      <c r="E20" s="137"/>
      <c r="F20" s="132">
        <f>F22+F23+F24</f>
        <v>2393</v>
      </c>
      <c r="G20" s="132">
        <f>G22+G23+G24</f>
        <v>425.5</v>
      </c>
    </row>
    <row r="21" spans="1:8" ht="0.75" customHeight="1" x14ac:dyDescent="0.25">
      <c r="A21" s="147"/>
      <c r="B21" s="81"/>
      <c r="C21" s="136"/>
      <c r="D21" s="138"/>
      <c r="E21" s="138"/>
      <c r="F21" s="133"/>
      <c r="G21" s="133"/>
    </row>
    <row r="22" spans="1:8" x14ac:dyDescent="0.25">
      <c r="A22" s="12"/>
      <c r="B22" s="19"/>
      <c r="C22" s="99" t="s">
        <v>42</v>
      </c>
      <c r="D22" s="44" t="s">
        <v>17</v>
      </c>
      <c r="E22" s="44">
        <v>100</v>
      </c>
      <c r="F22" s="112">
        <v>1410</v>
      </c>
      <c r="G22" s="112">
        <v>299.8</v>
      </c>
      <c r="H22" s="14"/>
    </row>
    <row r="23" spans="1:8" x14ac:dyDescent="0.25">
      <c r="A23" s="12"/>
      <c r="B23" s="19"/>
      <c r="C23" s="99" t="s">
        <v>42</v>
      </c>
      <c r="D23" s="44" t="s">
        <v>17</v>
      </c>
      <c r="E23" s="44">
        <v>200</v>
      </c>
      <c r="F23" s="112">
        <v>978</v>
      </c>
      <c r="G23" s="112">
        <v>125.7</v>
      </c>
    </row>
    <row r="24" spans="1:8" x14ac:dyDescent="0.25">
      <c r="A24" s="20"/>
      <c r="B24" s="20"/>
      <c r="C24" s="83" t="s">
        <v>42</v>
      </c>
      <c r="D24" s="44" t="s">
        <v>17</v>
      </c>
      <c r="E24" s="44">
        <v>800</v>
      </c>
      <c r="F24" s="112">
        <v>5</v>
      </c>
      <c r="G24" s="112">
        <v>0</v>
      </c>
    </row>
    <row r="25" spans="1:8" x14ac:dyDescent="0.25">
      <c r="A25" s="146" t="s">
        <v>6</v>
      </c>
      <c r="B25" s="21"/>
      <c r="C25" s="135"/>
      <c r="D25" s="137" t="s">
        <v>43</v>
      </c>
      <c r="E25" s="137"/>
      <c r="F25" s="132">
        <f>F27+F28+F30+F29</f>
        <v>3170.5</v>
      </c>
      <c r="G25" s="132">
        <f>G27+G28+G30+G29</f>
        <v>631.1</v>
      </c>
    </row>
    <row r="26" spans="1:8" ht="5.25" customHeight="1" x14ac:dyDescent="0.25">
      <c r="A26" s="146"/>
      <c r="B26" s="22"/>
      <c r="C26" s="136"/>
      <c r="D26" s="138"/>
      <c r="E26" s="138"/>
      <c r="F26" s="133"/>
      <c r="G26" s="133"/>
    </row>
    <row r="27" spans="1:8" x14ac:dyDescent="0.25">
      <c r="A27" s="7"/>
      <c r="B27" s="17"/>
      <c r="C27" s="59" t="s">
        <v>45</v>
      </c>
      <c r="D27" s="44" t="s">
        <v>31</v>
      </c>
      <c r="E27" s="44">
        <v>100</v>
      </c>
      <c r="F27" s="112">
        <v>2611.5</v>
      </c>
      <c r="G27" s="112">
        <v>577.1</v>
      </c>
    </row>
    <row r="28" spans="1:8" x14ac:dyDescent="0.25">
      <c r="A28" s="7"/>
      <c r="B28" s="17"/>
      <c r="C28" s="59" t="s">
        <v>45</v>
      </c>
      <c r="D28" s="44" t="s">
        <v>31</v>
      </c>
      <c r="E28" s="44">
        <v>200</v>
      </c>
      <c r="F28" s="112">
        <v>518</v>
      </c>
      <c r="G28" s="112">
        <v>54</v>
      </c>
    </row>
    <row r="29" spans="1:8" x14ac:dyDescent="0.25">
      <c r="A29" s="97"/>
      <c r="B29" s="90"/>
      <c r="C29" s="59" t="s">
        <v>45</v>
      </c>
      <c r="D29" s="44" t="s">
        <v>31</v>
      </c>
      <c r="E29" s="44">
        <v>800</v>
      </c>
      <c r="F29" s="112">
        <v>1</v>
      </c>
      <c r="G29" s="112">
        <v>0</v>
      </c>
    </row>
    <row r="30" spans="1:8" x14ac:dyDescent="0.25">
      <c r="A30" s="7"/>
      <c r="B30" s="90"/>
      <c r="C30" s="59" t="s">
        <v>45</v>
      </c>
      <c r="D30" s="44" t="s">
        <v>62</v>
      </c>
      <c r="E30" s="44">
        <v>800</v>
      </c>
      <c r="F30" s="112">
        <v>40</v>
      </c>
      <c r="G30" s="112">
        <v>0</v>
      </c>
    </row>
    <row r="31" spans="1:8" ht="15" customHeight="1" x14ac:dyDescent="0.25">
      <c r="A31" s="146" t="s">
        <v>7</v>
      </c>
      <c r="B31" s="21"/>
      <c r="C31" s="135"/>
      <c r="D31" s="137" t="s">
        <v>46</v>
      </c>
      <c r="E31" s="137"/>
      <c r="F31" s="153">
        <f>F34+F35+F36+F37</f>
        <v>145</v>
      </c>
      <c r="G31" s="130">
        <f>G34+G35+G36+G37</f>
        <v>45</v>
      </c>
    </row>
    <row r="32" spans="1:8" ht="5.25" customHeight="1" x14ac:dyDescent="0.25">
      <c r="A32" s="146"/>
      <c r="B32" s="23"/>
      <c r="C32" s="141"/>
      <c r="D32" s="152"/>
      <c r="E32" s="152"/>
      <c r="F32" s="153"/>
      <c r="G32" s="131"/>
    </row>
    <row r="33" spans="1:7" ht="0.75" hidden="1" customHeight="1" x14ac:dyDescent="0.25">
      <c r="A33" s="146"/>
      <c r="B33" s="22"/>
      <c r="C33" s="136"/>
      <c r="D33" s="138"/>
      <c r="E33" s="138"/>
      <c r="F33" s="153"/>
      <c r="G33" s="113"/>
    </row>
    <row r="34" spans="1:7" x14ac:dyDescent="0.25">
      <c r="A34" s="21"/>
      <c r="B34" s="21"/>
      <c r="C34" s="82" t="s">
        <v>47</v>
      </c>
      <c r="D34" s="44" t="s">
        <v>18</v>
      </c>
      <c r="E34" s="84">
        <v>800</v>
      </c>
      <c r="F34" s="110">
        <v>5</v>
      </c>
      <c r="G34" s="110">
        <v>0</v>
      </c>
    </row>
    <row r="35" spans="1:7" x14ac:dyDescent="0.25">
      <c r="A35" s="21"/>
      <c r="B35" s="21"/>
      <c r="C35" s="82" t="s">
        <v>48</v>
      </c>
      <c r="D35" s="44" t="s">
        <v>20</v>
      </c>
      <c r="E35" s="84">
        <v>700</v>
      </c>
      <c r="F35" s="110">
        <v>1</v>
      </c>
      <c r="G35" s="110">
        <v>0</v>
      </c>
    </row>
    <row r="36" spans="1:7" x14ac:dyDescent="0.25">
      <c r="A36" s="21"/>
      <c r="B36" s="21"/>
      <c r="C36" s="82" t="s">
        <v>42</v>
      </c>
      <c r="D36" s="44" t="s">
        <v>19</v>
      </c>
      <c r="E36" s="84">
        <v>500</v>
      </c>
      <c r="F36" s="110">
        <v>138</v>
      </c>
      <c r="G36" s="110">
        <v>45</v>
      </c>
    </row>
    <row r="37" spans="1:7" x14ac:dyDescent="0.25">
      <c r="A37" s="21"/>
      <c r="B37" s="21"/>
      <c r="C37" s="82" t="s">
        <v>54</v>
      </c>
      <c r="D37" s="44" t="s">
        <v>19</v>
      </c>
      <c r="E37" s="84">
        <v>500</v>
      </c>
      <c r="F37" s="110">
        <v>1</v>
      </c>
      <c r="G37" s="110">
        <v>0</v>
      </c>
    </row>
    <row r="38" spans="1:7" x14ac:dyDescent="0.25">
      <c r="A38" s="148" t="s">
        <v>12</v>
      </c>
      <c r="B38" s="86"/>
      <c r="C38" s="150"/>
      <c r="D38" s="137" t="s">
        <v>49</v>
      </c>
      <c r="E38" s="137"/>
      <c r="F38" s="130">
        <f>F40+F41</f>
        <v>34</v>
      </c>
      <c r="G38" s="130">
        <f>G40+G41</f>
        <v>0</v>
      </c>
    </row>
    <row r="39" spans="1:7" x14ac:dyDescent="0.25">
      <c r="A39" s="149"/>
      <c r="B39" s="87"/>
      <c r="C39" s="151"/>
      <c r="D39" s="138"/>
      <c r="E39" s="138"/>
      <c r="F39" s="131"/>
      <c r="G39" s="131"/>
    </row>
    <row r="40" spans="1:7" x14ac:dyDescent="0.25">
      <c r="A40" s="87"/>
      <c r="B40" s="87"/>
      <c r="C40" s="88" t="s">
        <v>50</v>
      </c>
      <c r="D40" s="44" t="s">
        <v>51</v>
      </c>
      <c r="E40" s="85">
        <v>200</v>
      </c>
      <c r="F40" s="114">
        <v>14</v>
      </c>
      <c r="G40" s="114">
        <v>0</v>
      </c>
    </row>
    <row r="41" spans="1:7" x14ac:dyDescent="0.25">
      <c r="A41" s="87"/>
      <c r="B41" s="87"/>
      <c r="C41" s="88" t="s">
        <v>52</v>
      </c>
      <c r="D41" s="44" t="s">
        <v>21</v>
      </c>
      <c r="E41" s="85">
        <v>200</v>
      </c>
      <c r="F41" s="114">
        <v>20</v>
      </c>
      <c r="G41" s="114">
        <v>0</v>
      </c>
    </row>
    <row r="42" spans="1:7" x14ac:dyDescent="0.25">
      <c r="A42" s="102"/>
      <c r="B42" s="102"/>
      <c r="C42" s="103"/>
      <c r="D42" s="44"/>
      <c r="E42" s="100"/>
      <c r="F42" s="108"/>
      <c r="G42" s="108"/>
    </row>
    <row r="43" spans="1:7" x14ac:dyDescent="0.25">
      <c r="A43" s="90" t="s">
        <v>8</v>
      </c>
      <c r="B43" s="90"/>
      <c r="C43" s="59" t="s">
        <v>53</v>
      </c>
      <c r="D43" s="44" t="s">
        <v>22</v>
      </c>
      <c r="E43" s="44">
        <v>300</v>
      </c>
      <c r="F43" s="109">
        <v>81.5</v>
      </c>
      <c r="G43" s="109">
        <v>15.1</v>
      </c>
    </row>
    <row r="44" spans="1:7" ht="31.5" x14ac:dyDescent="0.25">
      <c r="A44" s="90" t="s">
        <v>63</v>
      </c>
      <c r="B44" s="90"/>
      <c r="C44" s="59"/>
      <c r="D44" s="44" t="s">
        <v>65</v>
      </c>
      <c r="E44" s="44"/>
      <c r="F44" s="113">
        <f>F45+F46+F47</f>
        <v>310.10000000000002</v>
      </c>
      <c r="G44" s="113">
        <f>G45+G46+G47</f>
        <v>25.4</v>
      </c>
    </row>
    <row r="45" spans="1:7" x14ac:dyDescent="0.25">
      <c r="A45" s="90"/>
      <c r="B45" s="46" t="s">
        <v>100</v>
      </c>
      <c r="C45" s="64" t="s">
        <v>64</v>
      </c>
      <c r="D45" s="46" t="s">
        <v>86</v>
      </c>
      <c r="E45" s="45">
        <v>200</v>
      </c>
      <c r="F45" s="115">
        <v>174</v>
      </c>
      <c r="G45" s="115">
        <v>25.4</v>
      </c>
    </row>
    <row r="46" spans="1:7" x14ac:dyDescent="0.25">
      <c r="A46" s="90"/>
      <c r="B46" s="90"/>
      <c r="C46" s="59" t="s">
        <v>64</v>
      </c>
      <c r="D46" s="45" t="s">
        <v>86</v>
      </c>
      <c r="E46" s="44">
        <v>200</v>
      </c>
      <c r="F46" s="109">
        <v>106.1</v>
      </c>
      <c r="G46" s="109">
        <v>0</v>
      </c>
    </row>
    <row r="47" spans="1:7" x14ac:dyDescent="0.25">
      <c r="A47" s="90"/>
      <c r="B47" s="90"/>
      <c r="C47" s="59" t="s">
        <v>64</v>
      </c>
      <c r="D47" s="44" t="s">
        <v>65</v>
      </c>
      <c r="E47" s="44">
        <v>200</v>
      </c>
      <c r="F47" s="109">
        <v>30</v>
      </c>
      <c r="G47" s="109">
        <v>0</v>
      </c>
    </row>
    <row r="48" spans="1:7" ht="31.5" x14ac:dyDescent="0.25">
      <c r="A48" s="90" t="s">
        <v>13</v>
      </c>
      <c r="B48" s="90"/>
      <c r="C48" s="59"/>
      <c r="D48" s="44" t="s">
        <v>55</v>
      </c>
      <c r="E48" s="44"/>
      <c r="F48" s="116">
        <f>F49+F50</f>
        <v>283.2</v>
      </c>
      <c r="G48" s="116">
        <f>G49+G50</f>
        <v>51.6</v>
      </c>
    </row>
    <row r="49" spans="1:7" x14ac:dyDescent="0.25">
      <c r="A49" s="7"/>
      <c r="B49" s="60" t="s">
        <v>101</v>
      </c>
      <c r="C49" s="59" t="s">
        <v>56</v>
      </c>
      <c r="D49" s="46" t="s">
        <v>23</v>
      </c>
      <c r="E49" s="44">
        <v>100</v>
      </c>
      <c r="F49" s="109">
        <v>255.2</v>
      </c>
      <c r="G49" s="109">
        <v>51.6</v>
      </c>
    </row>
    <row r="50" spans="1:7" x14ac:dyDescent="0.25">
      <c r="A50" s="24"/>
      <c r="B50" s="60" t="s">
        <v>101</v>
      </c>
      <c r="C50" s="59" t="s">
        <v>56</v>
      </c>
      <c r="D50" s="46" t="s">
        <v>23</v>
      </c>
      <c r="E50" s="44">
        <v>200</v>
      </c>
      <c r="F50" s="109">
        <v>28</v>
      </c>
      <c r="G50" s="109">
        <v>0</v>
      </c>
    </row>
    <row r="51" spans="1:7" x14ac:dyDescent="0.25">
      <c r="A51" s="158" t="s">
        <v>9</v>
      </c>
      <c r="B51" s="25"/>
      <c r="C51" s="159"/>
      <c r="D51" s="161" t="s">
        <v>24</v>
      </c>
      <c r="E51" s="161"/>
      <c r="F51" s="129">
        <f>F53+F59+F64+F72+F77+F79+F81+F84</f>
        <v>2252</v>
      </c>
      <c r="G51" s="129">
        <f>G53+G59+G64+G72+G77+G79+G81+G84</f>
        <v>397.7</v>
      </c>
    </row>
    <row r="52" spans="1:7" x14ac:dyDescent="0.25">
      <c r="A52" s="158"/>
      <c r="B52" s="26"/>
      <c r="C52" s="160"/>
      <c r="D52" s="162"/>
      <c r="E52" s="162"/>
      <c r="F52" s="129"/>
      <c r="G52" s="129"/>
    </row>
    <row r="53" spans="1:7" ht="15.75" hidden="1" customHeight="1" x14ac:dyDescent="0.25">
      <c r="A53" s="154" t="s">
        <v>10</v>
      </c>
      <c r="B53" s="76"/>
      <c r="C53" s="156"/>
      <c r="D53" s="142" t="s">
        <v>57</v>
      </c>
      <c r="E53" s="142"/>
      <c r="F53" s="130">
        <f>F56+F57+F58</f>
        <v>0</v>
      </c>
      <c r="G53" s="107"/>
    </row>
    <row r="54" spans="1:7" ht="15.75" hidden="1" customHeight="1" x14ac:dyDescent="0.25">
      <c r="A54" s="155"/>
      <c r="B54" s="77"/>
      <c r="C54" s="157"/>
      <c r="D54" s="143"/>
      <c r="E54" s="143"/>
      <c r="F54" s="145"/>
      <c r="G54" s="111"/>
    </row>
    <row r="55" spans="1:7" ht="15.75" hidden="1" customHeight="1" x14ac:dyDescent="0.25">
      <c r="A55" s="155"/>
      <c r="B55" s="77"/>
      <c r="C55" s="78"/>
      <c r="D55" s="143"/>
      <c r="E55" s="79"/>
      <c r="F55" s="145"/>
      <c r="G55" s="111"/>
    </row>
    <row r="56" spans="1:7" hidden="1" x14ac:dyDescent="0.25">
      <c r="A56" s="27"/>
      <c r="B56" s="27"/>
      <c r="C56" s="61" t="s">
        <v>58</v>
      </c>
      <c r="D56" s="44" t="s">
        <v>29</v>
      </c>
      <c r="E56" s="44">
        <v>200</v>
      </c>
      <c r="F56" s="109"/>
      <c r="G56" s="109"/>
    </row>
    <row r="57" spans="1:7" hidden="1" x14ac:dyDescent="0.25">
      <c r="A57" s="28"/>
      <c r="B57" s="28"/>
      <c r="C57" s="62" t="s">
        <v>58</v>
      </c>
      <c r="D57" s="46" t="s">
        <v>30</v>
      </c>
      <c r="E57" s="46">
        <v>200</v>
      </c>
      <c r="F57" s="117"/>
      <c r="G57" s="117"/>
    </row>
    <row r="58" spans="1:7" hidden="1" x14ac:dyDescent="0.25">
      <c r="A58" s="29"/>
      <c r="B58" s="29"/>
      <c r="C58" s="63" t="s">
        <v>58</v>
      </c>
      <c r="D58" s="45" t="s">
        <v>30</v>
      </c>
      <c r="E58" s="45">
        <v>200</v>
      </c>
      <c r="F58" s="118"/>
      <c r="G58" s="118"/>
    </row>
    <row r="59" spans="1:7" x14ac:dyDescent="0.25">
      <c r="A59" s="139" t="s">
        <v>88</v>
      </c>
      <c r="B59" s="80"/>
      <c r="C59" s="135"/>
      <c r="D59" s="137" t="s">
        <v>66</v>
      </c>
      <c r="E59" s="137"/>
      <c r="F59" s="132">
        <f>F61+F62+F63</f>
        <v>810</v>
      </c>
      <c r="G59" s="132">
        <f>G61+G62+G63</f>
        <v>241.8</v>
      </c>
    </row>
    <row r="60" spans="1:7" x14ac:dyDescent="0.25">
      <c r="A60" s="147"/>
      <c r="B60" s="81"/>
      <c r="C60" s="136"/>
      <c r="D60" s="138"/>
      <c r="E60" s="138"/>
      <c r="F60" s="133"/>
      <c r="G60" s="133"/>
    </row>
    <row r="61" spans="1:7" x14ac:dyDescent="0.25">
      <c r="A61" s="30"/>
      <c r="B61" s="30"/>
      <c r="C61" s="59" t="s">
        <v>60</v>
      </c>
      <c r="D61" s="44" t="s">
        <v>25</v>
      </c>
      <c r="E61" s="44">
        <v>200</v>
      </c>
      <c r="F61" s="112">
        <v>733</v>
      </c>
      <c r="G61" s="112">
        <v>241.8</v>
      </c>
    </row>
    <row r="62" spans="1:7" x14ac:dyDescent="0.25">
      <c r="A62" s="93"/>
      <c r="B62" s="74" t="s">
        <v>100</v>
      </c>
      <c r="C62" s="64" t="s">
        <v>60</v>
      </c>
      <c r="D62" s="46" t="s">
        <v>35</v>
      </c>
      <c r="E62" s="45">
        <v>200</v>
      </c>
      <c r="F62" s="115">
        <v>70</v>
      </c>
      <c r="G62" s="115">
        <v>0</v>
      </c>
    </row>
    <row r="63" spans="1:7" x14ac:dyDescent="0.25">
      <c r="A63" s="80"/>
      <c r="B63" s="80"/>
      <c r="C63" s="64" t="s">
        <v>60</v>
      </c>
      <c r="D63" s="45" t="s">
        <v>35</v>
      </c>
      <c r="E63" s="45">
        <v>200</v>
      </c>
      <c r="F63" s="115">
        <v>7</v>
      </c>
      <c r="G63" s="115">
        <v>0</v>
      </c>
    </row>
    <row r="64" spans="1:7" x14ac:dyDescent="0.25">
      <c r="A64" s="80" t="s">
        <v>89</v>
      </c>
      <c r="B64" s="80"/>
      <c r="C64" s="82"/>
      <c r="D64" s="44" t="s">
        <v>59</v>
      </c>
      <c r="E64" s="44"/>
      <c r="F64" s="113">
        <f>F65+F67+F68+F69+F70+F71+F66</f>
        <v>659</v>
      </c>
      <c r="G64" s="113">
        <f>G65+G67+G68+G69+G70+G71+G66</f>
        <v>141.1</v>
      </c>
    </row>
    <row r="65" spans="1:7" x14ac:dyDescent="0.25">
      <c r="A65" s="96" t="s">
        <v>103</v>
      </c>
      <c r="B65" s="31"/>
      <c r="C65" s="98" t="s">
        <v>60</v>
      </c>
      <c r="D65" s="44" t="s">
        <v>26</v>
      </c>
      <c r="E65" s="44">
        <v>200</v>
      </c>
      <c r="F65" s="109">
        <v>659</v>
      </c>
      <c r="G65" s="109">
        <v>141.1</v>
      </c>
    </row>
    <row r="66" spans="1:7" hidden="1" x14ac:dyDescent="0.25">
      <c r="A66" s="5"/>
      <c r="B66" s="5"/>
      <c r="C66" s="65" t="s">
        <v>60</v>
      </c>
      <c r="D66" s="46" t="s">
        <v>80</v>
      </c>
      <c r="E66" s="46">
        <v>200</v>
      </c>
      <c r="F66" s="117"/>
      <c r="G66" s="117"/>
    </row>
    <row r="67" spans="1:7" hidden="1" x14ac:dyDescent="0.25">
      <c r="A67" s="80"/>
      <c r="B67" s="80"/>
      <c r="C67" s="65" t="s">
        <v>60</v>
      </c>
      <c r="D67" s="46" t="s">
        <v>67</v>
      </c>
      <c r="E67" s="46">
        <v>200</v>
      </c>
      <c r="F67" s="117"/>
      <c r="G67" s="117"/>
    </row>
    <row r="68" spans="1:7" hidden="1" x14ac:dyDescent="0.25">
      <c r="A68" s="80"/>
      <c r="B68" s="80"/>
      <c r="C68" s="82" t="s">
        <v>60</v>
      </c>
      <c r="D68" s="44" t="s">
        <v>67</v>
      </c>
      <c r="E68" s="44">
        <v>200</v>
      </c>
      <c r="F68" s="109"/>
      <c r="G68" s="109"/>
    </row>
    <row r="69" spans="1:7" hidden="1" x14ac:dyDescent="0.25">
      <c r="A69" s="6"/>
      <c r="B69" s="6"/>
      <c r="C69" s="65" t="s">
        <v>54</v>
      </c>
      <c r="D69" s="46" t="s">
        <v>68</v>
      </c>
      <c r="E69" s="46">
        <v>200</v>
      </c>
      <c r="F69" s="117"/>
      <c r="G69" s="117"/>
    </row>
    <row r="70" spans="1:7" hidden="1" x14ac:dyDescent="0.25">
      <c r="A70" s="80"/>
      <c r="B70" s="80"/>
      <c r="C70" s="82" t="s">
        <v>54</v>
      </c>
      <c r="D70" s="44" t="s">
        <v>68</v>
      </c>
      <c r="E70" s="44">
        <v>200</v>
      </c>
      <c r="F70" s="109"/>
      <c r="G70" s="109"/>
    </row>
    <row r="71" spans="1:7" hidden="1" x14ac:dyDescent="0.25">
      <c r="A71" s="80"/>
      <c r="B71" s="80"/>
      <c r="C71" s="82" t="s">
        <v>54</v>
      </c>
      <c r="D71" s="44" t="s">
        <v>68</v>
      </c>
      <c r="E71" s="44">
        <v>200</v>
      </c>
      <c r="F71" s="109"/>
      <c r="G71" s="109"/>
    </row>
    <row r="72" spans="1:7" ht="31.5" x14ac:dyDescent="0.25">
      <c r="A72" s="90" t="s">
        <v>90</v>
      </c>
      <c r="B72" s="90"/>
      <c r="C72" s="59" t="s">
        <v>60</v>
      </c>
      <c r="D72" s="44" t="s">
        <v>104</v>
      </c>
      <c r="E72" s="44"/>
      <c r="F72" s="113">
        <f>F74+F75+F73</f>
        <v>20</v>
      </c>
      <c r="G72" s="113">
        <f>G74+G75+G73</f>
        <v>0</v>
      </c>
    </row>
    <row r="73" spans="1:7" hidden="1" x14ac:dyDescent="0.25">
      <c r="A73" s="93"/>
      <c r="B73" s="46" t="s">
        <v>100</v>
      </c>
      <c r="C73" s="64" t="s">
        <v>60</v>
      </c>
      <c r="D73" s="46" t="s">
        <v>87</v>
      </c>
      <c r="E73" s="45">
        <v>200</v>
      </c>
      <c r="F73" s="115">
        <v>0</v>
      </c>
      <c r="G73" s="115"/>
    </row>
    <row r="74" spans="1:7" hidden="1" x14ac:dyDescent="0.25">
      <c r="A74" s="32"/>
      <c r="B74" s="32"/>
      <c r="C74" s="59" t="s">
        <v>60</v>
      </c>
      <c r="D74" s="44" t="s">
        <v>87</v>
      </c>
      <c r="E74" s="44">
        <v>200</v>
      </c>
      <c r="F74" s="109">
        <v>0</v>
      </c>
      <c r="G74" s="109"/>
    </row>
    <row r="75" spans="1:7" x14ac:dyDescent="0.25">
      <c r="A75" s="90"/>
      <c r="B75" s="90"/>
      <c r="C75" s="59" t="s">
        <v>60</v>
      </c>
      <c r="D75" s="44" t="s">
        <v>69</v>
      </c>
      <c r="E75" s="44">
        <v>200</v>
      </c>
      <c r="F75" s="109">
        <v>20</v>
      </c>
      <c r="G75" s="109">
        <v>0</v>
      </c>
    </row>
    <row r="76" spans="1:7" hidden="1" x14ac:dyDescent="0.25">
      <c r="A76" s="94"/>
      <c r="B76" s="94"/>
      <c r="C76" s="59"/>
      <c r="D76" s="44"/>
      <c r="E76" s="44"/>
      <c r="F76" s="113"/>
      <c r="G76" s="113"/>
    </row>
    <row r="77" spans="1:7" x14ac:dyDescent="0.25">
      <c r="A77" s="90" t="s">
        <v>91</v>
      </c>
      <c r="B77" s="90"/>
      <c r="C77" s="59" t="s">
        <v>60</v>
      </c>
      <c r="D77" s="44" t="s">
        <v>105</v>
      </c>
      <c r="E77" s="44"/>
      <c r="F77" s="113">
        <v>182</v>
      </c>
      <c r="G77" s="113">
        <f>G78</f>
        <v>0</v>
      </c>
    </row>
    <row r="78" spans="1:7" x14ac:dyDescent="0.25">
      <c r="A78" s="94"/>
      <c r="B78" s="94"/>
      <c r="C78" s="59" t="s">
        <v>60</v>
      </c>
      <c r="D78" s="44" t="s">
        <v>70</v>
      </c>
      <c r="E78" s="44">
        <v>200</v>
      </c>
      <c r="F78" s="109">
        <v>182</v>
      </c>
      <c r="G78" s="109">
        <v>0</v>
      </c>
    </row>
    <row r="79" spans="1:7" ht="31.5" x14ac:dyDescent="0.25">
      <c r="A79" s="90" t="s">
        <v>92</v>
      </c>
      <c r="B79" s="90"/>
      <c r="C79" s="59" t="s">
        <v>60</v>
      </c>
      <c r="D79" s="44" t="s">
        <v>106</v>
      </c>
      <c r="E79" s="44"/>
      <c r="F79" s="113">
        <v>50</v>
      </c>
      <c r="G79" s="113">
        <f>G80</f>
        <v>0</v>
      </c>
    </row>
    <row r="80" spans="1:7" x14ac:dyDescent="0.25">
      <c r="A80" s="94"/>
      <c r="B80" s="94"/>
      <c r="C80" s="59" t="s">
        <v>60</v>
      </c>
      <c r="D80" s="44" t="s">
        <v>71</v>
      </c>
      <c r="E80" s="44">
        <v>200</v>
      </c>
      <c r="F80" s="109">
        <v>50</v>
      </c>
      <c r="G80" s="109">
        <v>0</v>
      </c>
    </row>
    <row r="81" spans="1:7" x14ac:dyDescent="0.25">
      <c r="A81" s="90" t="s">
        <v>93</v>
      </c>
      <c r="B81" s="90"/>
      <c r="C81" s="59" t="s">
        <v>54</v>
      </c>
      <c r="D81" s="44" t="s">
        <v>107</v>
      </c>
      <c r="E81" s="44"/>
      <c r="F81" s="113">
        <v>150</v>
      </c>
      <c r="G81" s="113">
        <f>G82</f>
        <v>14.8</v>
      </c>
    </row>
    <row r="82" spans="1:7" x14ac:dyDescent="0.25">
      <c r="A82" s="94"/>
      <c r="B82" s="94"/>
      <c r="C82" s="59" t="s">
        <v>54</v>
      </c>
      <c r="D82" s="44" t="s">
        <v>72</v>
      </c>
      <c r="E82" s="44">
        <v>200</v>
      </c>
      <c r="F82" s="109">
        <v>150</v>
      </c>
      <c r="G82" s="109">
        <v>14.8</v>
      </c>
    </row>
    <row r="83" spans="1:7" ht="31.5" hidden="1" x14ac:dyDescent="0.25">
      <c r="A83" s="90" t="s">
        <v>94</v>
      </c>
      <c r="B83" s="90"/>
      <c r="C83" s="59" t="s">
        <v>54</v>
      </c>
      <c r="D83" s="45" t="s">
        <v>73</v>
      </c>
      <c r="E83" s="45">
        <v>200</v>
      </c>
      <c r="F83" s="109">
        <v>0</v>
      </c>
      <c r="G83" s="109"/>
    </row>
    <row r="84" spans="1:7" x14ac:dyDescent="0.25">
      <c r="A84" s="90" t="s">
        <v>95</v>
      </c>
      <c r="B84" s="8"/>
      <c r="C84" s="66"/>
      <c r="D84" s="47" t="s">
        <v>74</v>
      </c>
      <c r="E84" s="47"/>
      <c r="F84" s="113">
        <f>F85+F86+F87+F90</f>
        <v>381</v>
      </c>
      <c r="G84" s="113">
        <f>G85+G86+G87+G90</f>
        <v>0</v>
      </c>
    </row>
    <row r="85" spans="1:7" hidden="1" x14ac:dyDescent="0.25">
      <c r="A85" s="3"/>
      <c r="B85" s="9"/>
      <c r="C85" s="67" t="s">
        <v>60</v>
      </c>
      <c r="D85" s="48" t="s">
        <v>75</v>
      </c>
      <c r="E85" s="48">
        <v>200</v>
      </c>
      <c r="F85" s="117"/>
      <c r="G85" s="117"/>
    </row>
    <row r="86" spans="1:7" hidden="1" x14ac:dyDescent="0.25">
      <c r="A86" s="3"/>
      <c r="B86" s="9"/>
      <c r="C86" s="66" t="s">
        <v>60</v>
      </c>
      <c r="D86" s="47" t="s">
        <v>75</v>
      </c>
      <c r="E86" s="47">
        <v>200</v>
      </c>
      <c r="F86" s="109"/>
      <c r="G86" s="109"/>
    </row>
    <row r="87" spans="1:7" x14ac:dyDescent="0.25">
      <c r="A87" s="90"/>
      <c r="B87" s="8"/>
      <c r="C87" s="66" t="s">
        <v>54</v>
      </c>
      <c r="D87" s="47" t="s">
        <v>85</v>
      </c>
      <c r="E87" s="47">
        <v>200</v>
      </c>
      <c r="F87" s="109">
        <v>280</v>
      </c>
      <c r="G87" s="109">
        <v>0</v>
      </c>
    </row>
    <row r="88" spans="1:7" ht="31.5" hidden="1" x14ac:dyDescent="0.25">
      <c r="A88" s="89" t="s">
        <v>32</v>
      </c>
      <c r="B88" s="33"/>
      <c r="C88" s="68"/>
      <c r="D88" s="49" t="s">
        <v>34</v>
      </c>
      <c r="E88" s="49"/>
      <c r="F88" s="106">
        <f>F89</f>
        <v>0</v>
      </c>
      <c r="G88" s="106"/>
    </row>
    <row r="89" spans="1:7" ht="31.5" hidden="1" x14ac:dyDescent="0.25">
      <c r="A89" s="90" t="s">
        <v>33</v>
      </c>
      <c r="B89" s="8"/>
      <c r="C89" s="66" t="s">
        <v>54</v>
      </c>
      <c r="D89" s="47" t="s">
        <v>81</v>
      </c>
      <c r="E89" s="47">
        <v>500</v>
      </c>
      <c r="F89" s="109"/>
      <c r="G89" s="109"/>
    </row>
    <row r="90" spans="1:7" x14ac:dyDescent="0.25">
      <c r="A90" s="101"/>
      <c r="B90" s="8"/>
      <c r="C90" s="66" t="s">
        <v>54</v>
      </c>
      <c r="D90" s="47" t="s">
        <v>115</v>
      </c>
      <c r="E90" s="47">
        <v>200</v>
      </c>
      <c r="F90" s="109">
        <v>101</v>
      </c>
      <c r="G90" s="109">
        <v>0</v>
      </c>
    </row>
    <row r="91" spans="1:7" ht="31.5" x14ac:dyDescent="0.25">
      <c r="A91" s="2" t="s">
        <v>96</v>
      </c>
      <c r="B91" s="10"/>
      <c r="C91" s="69"/>
      <c r="D91" s="1" t="s">
        <v>78</v>
      </c>
      <c r="E91" s="55"/>
      <c r="F91" s="119">
        <f>F92</f>
        <v>15</v>
      </c>
      <c r="G91" s="119">
        <f>G92</f>
        <v>0</v>
      </c>
    </row>
    <row r="92" spans="1:7" ht="31.5" x14ac:dyDescent="0.25">
      <c r="A92" s="104" t="s">
        <v>97</v>
      </c>
      <c r="B92" s="11"/>
      <c r="C92" s="70" t="s">
        <v>54</v>
      </c>
      <c r="D92" s="1" t="s">
        <v>77</v>
      </c>
      <c r="E92" s="56">
        <v>200</v>
      </c>
      <c r="F92" s="120">
        <v>15</v>
      </c>
      <c r="G92" s="120">
        <v>0</v>
      </c>
    </row>
    <row r="93" spans="1:7" x14ac:dyDescent="0.25">
      <c r="A93" s="34" t="s">
        <v>98</v>
      </c>
      <c r="B93" s="34"/>
      <c r="C93" s="71"/>
      <c r="D93" s="35" t="s">
        <v>82</v>
      </c>
      <c r="E93" s="55"/>
      <c r="F93" s="119">
        <f>F94+F95+F96</f>
        <v>6145.7999999999993</v>
      </c>
      <c r="G93" s="119">
        <f>G94+G95+G96</f>
        <v>0</v>
      </c>
    </row>
    <row r="94" spans="1:7" ht="34.5" customHeight="1" x14ac:dyDescent="0.25">
      <c r="A94" s="4" t="s">
        <v>108</v>
      </c>
      <c r="B94" s="4"/>
      <c r="C94" s="71" t="s">
        <v>58</v>
      </c>
      <c r="D94" s="36" t="s">
        <v>83</v>
      </c>
      <c r="E94" s="56">
        <v>200</v>
      </c>
      <c r="F94" s="120">
        <v>1292.5999999999999</v>
      </c>
      <c r="G94" s="120">
        <v>0</v>
      </c>
    </row>
    <row r="95" spans="1:7" x14ac:dyDescent="0.25">
      <c r="A95" s="95"/>
      <c r="B95" s="75" t="s">
        <v>100</v>
      </c>
      <c r="C95" s="72" t="s">
        <v>58</v>
      </c>
      <c r="D95" s="37" t="s">
        <v>84</v>
      </c>
      <c r="E95" s="57">
        <v>200</v>
      </c>
      <c r="F95" s="115">
        <v>4032.3</v>
      </c>
      <c r="G95" s="115">
        <v>0</v>
      </c>
    </row>
    <row r="96" spans="1:7" x14ac:dyDescent="0.25">
      <c r="A96" s="95"/>
      <c r="B96" s="4"/>
      <c r="C96" s="72" t="s">
        <v>58</v>
      </c>
      <c r="D96" s="38" t="s">
        <v>84</v>
      </c>
      <c r="E96" s="57">
        <v>200</v>
      </c>
      <c r="F96" s="115">
        <v>820.9</v>
      </c>
      <c r="G96" s="115">
        <v>0</v>
      </c>
    </row>
    <row r="97" spans="1:7" x14ac:dyDescent="0.25">
      <c r="A97" s="39" t="s">
        <v>79</v>
      </c>
      <c r="B97" s="40"/>
      <c r="C97" s="73" t="s">
        <v>61</v>
      </c>
      <c r="D97" s="50" t="s">
        <v>76</v>
      </c>
      <c r="E97" s="50">
        <v>800</v>
      </c>
      <c r="F97" s="121"/>
      <c r="G97" s="121"/>
    </row>
    <row r="98" spans="1:7" x14ac:dyDescent="0.25">
      <c r="A98" s="41" t="s">
        <v>99</v>
      </c>
      <c r="B98" s="41"/>
      <c r="C98" s="58"/>
      <c r="D98" s="43"/>
      <c r="E98" s="43"/>
      <c r="F98" s="106">
        <f>F7+F18+F51+F88+F97+F91+F93</f>
        <v>18616</v>
      </c>
      <c r="G98" s="106">
        <f>G7+G18+G51+G88+G97+G91+G93</f>
        <v>2337.4</v>
      </c>
    </row>
    <row r="99" spans="1:7" x14ac:dyDescent="0.25">
      <c r="D99" s="51"/>
      <c r="E99" s="52"/>
      <c r="F99" s="122"/>
      <c r="G99" s="122"/>
    </row>
    <row r="100" spans="1:7" x14ac:dyDescent="0.25">
      <c r="D100" s="52"/>
      <c r="E100" s="52"/>
      <c r="F100" s="122"/>
      <c r="G100" s="122"/>
    </row>
    <row r="101" spans="1:7" x14ac:dyDescent="0.25">
      <c r="A101" s="125" t="s">
        <v>116</v>
      </c>
      <c r="B101" s="125"/>
      <c r="C101" s="124"/>
      <c r="D101" s="124"/>
      <c r="E101" s="52"/>
      <c r="F101" s="122"/>
      <c r="G101" s="122"/>
    </row>
    <row r="102" spans="1:7" x14ac:dyDescent="0.25">
      <c r="D102" s="52"/>
      <c r="E102" s="52"/>
      <c r="F102" s="122"/>
      <c r="G102" s="122"/>
    </row>
    <row r="103" spans="1:7" x14ac:dyDescent="0.25">
      <c r="D103" s="52"/>
      <c r="E103" s="52"/>
      <c r="F103" s="122"/>
      <c r="G103" s="122"/>
    </row>
  </sheetData>
  <mergeCells count="56">
    <mergeCell ref="G59:G60"/>
    <mergeCell ref="A59:A60"/>
    <mergeCell ref="C59:C60"/>
    <mergeCell ref="D59:D60"/>
    <mergeCell ref="E59:E60"/>
    <mergeCell ref="F59:F60"/>
    <mergeCell ref="A51:A52"/>
    <mergeCell ref="C51:C52"/>
    <mergeCell ref="D51:D52"/>
    <mergeCell ref="E51:E52"/>
    <mergeCell ref="F51:F52"/>
    <mergeCell ref="A53:A55"/>
    <mergeCell ref="C53:C54"/>
    <mergeCell ref="D53:D55"/>
    <mergeCell ref="E53:E54"/>
    <mergeCell ref="F53:F55"/>
    <mergeCell ref="A31:A33"/>
    <mergeCell ref="C31:C33"/>
    <mergeCell ref="D31:D33"/>
    <mergeCell ref="E31:E33"/>
    <mergeCell ref="F31:F33"/>
    <mergeCell ref="A38:A39"/>
    <mergeCell ref="C38:C39"/>
    <mergeCell ref="D38:D39"/>
    <mergeCell ref="E38:E39"/>
    <mergeCell ref="F38:F39"/>
    <mergeCell ref="C13:C14"/>
    <mergeCell ref="D13:D15"/>
    <mergeCell ref="E13:E15"/>
    <mergeCell ref="F13:F15"/>
    <mergeCell ref="A25:A26"/>
    <mergeCell ref="C25:C26"/>
    <mergeCell ref="D25:D26"/>
    <mergeCell ref="E25:E26"/>
    <mergeCell ref="F25:F26"/>
    <mergeCell ref="A20:A21"/>
    <mergeCell ref="C20:C21"/>
    <mergeCell ref="D20:D21"/>
    <mergeCell ref="E20:E21"/>
    <mergeCell ref="F20:F21"/>
    <mergeCell ref="A3:G3"/>
    <mergeCell ref="A2:G2"/>
    <mergeCell ref="A4:G4"/>
    <mergeCell ref="A5:G5"/>
    <mergeCell ref="G51:G52"/>
    <mergeCell ref="G31:G32"/>
    <mergeCell ref="G8:G9"/>
    <mergeCell ref="G20:G21"/>
    <mergeCell ref="G25:G26"/>
    <mergeCell ref="G38:G39"/>
    <mergeCell ref="A8:A9"/>
    <mergeCell ref="C8:C9"/>
    <mergeCell ref="D8:D9"/>
    <mergeCell ref="E8:E9"/>
    <mergeCell ref="F8:F9"/>
    <mergeCell ref="A13:A15"/>
  </mergeCells>
  <pageMargins left="0.70866141732283472" right="0.11811023622047245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Дракино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Администратор1</dc:creator>
  <cp:lastModifiedBy>Admin</cp:lastModifiedBy>
  <cp:lastPrinted>2023-04-12T06:20:05Z</cp:lastPrinted>
  <dcterms:created xsi:type="dcterms:W3CDTF">2015-03-06T04:53:28Z</dcterms:created>
  <dcterms:modified xsi:type="dcterms:W3CDTF">2023-06-21T07:15:26Z</dcterms:modified>
</cp:coreProperties>
</file>