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'Лист1'!$3:$7</definedName>
  </definedNames>
  <calcPr fullCalcOnLoad="1"/>
</workbook>
</file>

<file path=xl/sharedStrings.xml><?xml version="1.0" encoding="utf-8"?>
<sst xmlns="http://schemas.openxmlformats.org/spreadsheetml/2006/main" count="113" uniqueCount="98">
  <si>
    <t>N п/п</t>
  </si>
  <si>
    <t>Наименование программных мероприятий</t>
  </si>
  <si>
    <t>Объемы финансирования, тыс. рублей</t>
  </si>
  <si>
    <t>Уровень освоения финансовых средств (%)</t>
  </si>
  <si>
    <t>Наименование целевых показателей (индикаторов),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</si>
  <si>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</si>
  <si>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</si>
  <si>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</si>
  <si>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</si>
  <si>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в том числе по источникам финансирования: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</si>
  <si>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</si>
  <si>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</si>
  <si>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</si>
  <si>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</si>
  <si>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</si>
  <si>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</si>
  <si>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 xml:space="preserve"> </t>
  </si>
  <si>
    <t>Повышение эффективности деятельности органов местного самоуправления; повышение доверия населения к власти</t>
  </si>
  <si>
    <t>Удовлетворенность населения  качеством предоставления муниципальных государственных услуг</t>
  </si>
  <si>
    <t>Эффективность работы подведомственных учреждений</t>
  </si>
  <si>
    <t>Количество спасения людей,которым оказана помощь при пожарах,чрезвычайных ситуациях</t>
  </si>
  <si>
    <t>Доля поставленных на воинский учет от общего числа военнообязанных граждан</t>
  </si>
  <si>
    <t>Создание условий для удовлетворения потребностей населения в культурно-досуговой деятельности,расширение возможностей для духовного развития;повышение творческого потенциала самодеятельных коллективов народного творчества</t>
  </si>
  <si>
    <t>Основное мероприятие 1.3.</t>
  </si>
  <si>
    <t>Финансовое обеспечение подпрограммы</t>
  </si>
  <si>
    <t>Мероприятия по увеличению зеленных насаждений,увеличение привлекательности и улучшение эстетического оформления зон отдыха,территория общего пользования</t>
  </si>
  <si>
    <t>Мероприятия по повышению проведения энергетических обследований,направленных на повышение эффективности использования энергетических ресурсов</t>
  </si>
  <si>
    <t>Всего по программам</t>
  </si>
  <si>
    <t>2016г</t>
  </si>
  <si>
    <t>Подпрограмма 1.2 "Организация библиотечного обслуживания населения"</t>
  </si>
  <si>
    <t>2. Программа"Муниципальное управление и гражданское общество"</t>
  </si>
  <si>
    <t>Программа 2.3."Обеспечение реализации муниципальной программы"</t>
  </si>
  <si>
    <t>Подпрограмма 2.4."Повышение устойчивости бюджета"</t>
  </si>
  <si>
    <t>Подпрограмма 2. 5."Защита населения и территории поселения от чрезвычайных ситуаций и обеспечение первичных мер пожарной безопасности"</t>
  </si>
  <si>
    <t>Основное мероприятие 2.7.1 "Развитие на территории поселения физической культуры и массового спорта"</t>
  </si>
  <si>
    <t>Подпрограмма 2.8 "Финансовое обеспечение муниципальных образований Воронежской области для исполнения передаваемых полномочий"</t>
  </si>
  <si>
    <t>3. Программа "Развитие территория поселения"</t>
  </si>
  <si>
    <t>Подпрограмма 3.1 "Ремонт и содержание муниципальных дорог"</t>
  </si>
  <si>
    <t>Основное мероприятие 3.1.1 "Ремонт и содержание муниципальных дорог"</t>
  </si>
  <si>
    <t>Подпрограмма 3.2 "Развитие сети уличного освещения"</t>
  </si>
  <si>
    <t>Основное мероприятие 3.2.1 "Организация и содержание уличного освещения"</t>
  </si>
  <si>
    <t>Программа 3.3"Благоустройство территории поселения"</t>
  </si>
  <si>
    <t>Подппрограмма 3.4 "Содержание мест захоронений и ремонт военномемориальных объектов"</t>
  </si>
  <si>
    <t>Основное мероприятие 3.4.1 "Содержание мест захоронений и ремонт военномемориальных объектов"</t>
  </si>
  <si>
    <t>Основное  мероприятие 3.3.1 "Организация сбора и вывоза бытовых отходов,ликвидация несанкционнированных свалок, благоустройство территории поселения"</t>
  </si>
  <si>
    <t>Своевременность и полнота выполнения расходных обязательств</t>
  </si>
  <si>
    <t>Исполнение бюджета по соответствующей статье,своевременность и понота погашения процентных платежей</t>
  </si>
  <si>
    <t>Количество профилактических мероприятий  по предупреждению пожаров, чрезвычайных ситуаций и происшествий на водных объектах</t>
  </si>
  <si>
    <t>Увеличение или уменьшение социальных выплат (мероприятия по оказанию мер социальной поддержки отдельных категорий граждан)</t>
  </si>
  <si>
    <t>Количество выданных разрешений на строительство, ввод объекта в эксплуатацию, утвержденных градостроительных планов.</t>
  </si>
  <si>
    <t>Организация системного сбора и вывоза твердых бытовых отходов ,ликвидация несанкцианированных свалок,благоустройство поселения.</t>
  </si>
  <si>
    <t>Организация ритуальных услуг и содержание мест захоронения</t>
  </si>
  <si>
    <t>Срок реализации программы</t>
  </si>
  <si>
    <t>Подпрограмма 3.6 " Энергоэффективность и развитие энергетики в Дракинском сельском поселении"</t>
  </si>
  <si>
    <t>Основное мероприятие 3.7.1."Мероприятие по развитию градостроительной деятельности"</t>
  </si>
  <si>
    <t>Программа 3.5"Озеленение территории поселения"</t>
  </si>
  <si>
    <t>Основное  мероприятие 3.5.1 "Озеленение территории поселения"</t>
  </si>
  <si>
    <t>Е.Н.Атаманова</t>
  </si>
  <si>
    <t>И.В.Огнерубова</t>
  </si>
  <si>
    <t>Подпрограмма 1.1 "Организация досуга и обеспечение жителей поселения услугами организации культуры"</t>
  </si>
  <si>
    <t>Программа 2.2 "Управление в сфере функций органов местной администрации"</t>
  </si>
  <si>
    <t>Повышение уровня удовлетворенности жителей поселения качеством предоставления муниципальных услуг в муниципальных учреждениях культуры Дракинского с/поселения</t>
  </si>
  <si>
    <t>Повышение доверия власти,высокая результативность деятельности администрации Дракинского с/поселения</t>
  </si>
  <si>
    <t>Процент охвата  населения Дракинского сельского поселения  систематически занимающегося физической культурой и спортом</t>
  </si>
  <si>
    <t>Мероприятия по содержанию ремонту автомобильных дорог,находящихся в собственности Дракинского с/п</t>
  </si>
  <si>
    <t>Обеспечение  сохранности зданий учреждений культуры;создание безопасных и благоприятных условий нахождения граждан в учреждениях</t>
  </si>
  <si>
    <t>Наличие в бюджете средств на финансирование мероприятий программы «Муниципальное управление и гражданское общество»</t>
  </si>
  <si>
    <t>Удовлетворенность  населения работой органов самоуправления</t>
  </si>
  <si>
    <t>Наличие в бюджете средств на финансирование мероприятий программы «Развитие территории поселения»</t>
  </si>
  <si>
    <t>Мероприятия по реконструкции улиц, обеспеченных освещением,   снижение затрат на оплату электроэнергии уличного освещения</t>
  </si>
  <si>
    <t>Содержание в надлежащем состоянии и благоустройства, обеспечение сохранности и восстановление мест погребения и воинских захоронений, мемориальных сооружений</t>
  </si>
  <si>
    <t>Увеличение площади зеленых насаждений</t>
  </si>
  <si>
    <t>Удельный расход электрической энергии бюджетными учреждениями, расчеты за которую осуществляется с использованием приборов учета (в расчете на 1кв. метр общей площади)</t>
  </si>
  <si>
    <t>Наличие в бюджете средств на финансирование мероприятий программы «Развитие и сохранение культуры Дракинского сельского поселения"</t>
  </si>
  <si>
    <t>1. Муниципальная программа "Развитие  и сохранение культуры поселения"</t>
  </si>
  <si>
    <t>Основное мероприятие 1.1.1 "Развитие культурно-досуговой деятельности".</t>
  </si>
  <si>
    <t>Основное мероприятие 2.2.1   "Управление в сфере функций органов местной администрации"</t>
  </si>
  <si>
    <t>Основное мероприятие 2. 3.1 "Обеспечение реализации муниципальной программы"</t>
  </si>
  <si>
    <t>Основное мероприятие 1.2.1 "Развитие библиотечного дела"</t>
  </si>
  <si>
    <t>Основное мероприятие 2.4.1."Резервный фонд местной администрации"</t>
  </si>
  <si>
    <t>Основное мероприятие 2.4.2 "Процентные платежи по муниципальному долгу"</t>
  </si>
  <si>
    <t>Основное мероприятие  2.4.3."Расходы на осуществление части полномочий, передаваемых в бюджет мунийипального района в соответствии с заключенными соглашениями"</t>
  </si>
  <si>
    <t>Основное мероприятие 2.5.1 "Мероприятия в сфере защиты населения от чрезвычайных ситуаций и пожарной безопасности"</t>
  </si>
  <si>
    <t>Подпрограмма 2.6 " "Социальная поддержка граждан»"</t>
  </si>
  <si>
    <t>Основное мероприятие 2.6.1"Доплаты к пенсиям муниципальных служащих"</t>
  </si>
  <si>
    <t>Подпрограмма 2.7  "Обеспечение условий для развития на территории поселения физической культуры и массового спорта"</t>
  </si>
  <si>
    <t>Основное мероприятие 2.8.1."Обеспечеение первичного воинского учета"</t>
  </si>
  <si>
    <t xml:space="preserve">Глава Дракинского сельского поселения :                  </t>
  </si>
  <si>
    <t>Гл.бухгалтер:</t>
  </si>
  <si>
    <t>Основное мероприятие 3.6.1 " Повышение энергитической эффективности и сокращение энергитических издержек в учреждениях поселения"</t>
  </si>
  <si>
    <t>Отчет 
о ходе реализации муниципальных программ Дракинского сельского поселения  за 2018 г.</t>
  </si>
  <si>
    <t>2018г</t>
  </si>
  <si>
    <t>Основное мероприятие  2.1.1 "Функционирование высшего должностного лица местной администрации"</t>
  </si>
  <si>
    <t>Программа 2. 1 "Функционирование ысшего должностного лица местной администрации"</t>
  </si>
  <si>
    <t>Подпрограмма 3.7 "Развитие градостроительной деятельности поселения"</t>
  </si>
  <si>
    <t>Подпрограмма 3.8 "Осуществление муниципального земельного контроля"</t>
  </si>
  <si>
    <t>Основное мероприятие 3.8.1."«Мероприятия по осуществлению муниципального земельного контроля в границах поселения»"</t>
  </si>
  <si>
    <t>Вовлечение земельных участков в экономический оборот.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</si>
</sst>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i/>
      <sz val="14"/>
      <color theme="1"/>
      <name val="Times New Roman"/>
      <family val="1"/>
    </font>
    <font>
      <i/>
      <sz val="14"/>
      <color theme="1"/>
      <name val="Calibri"/>
      <family val="2"/>
    </font>
    <font>
      <i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7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Border="1" applyAlignment="1">
      <alignment vertical="top" wrapText="1"/>
    </xf>
    <xf numFmtId="0" fontId="48" fillId="33" borderId="0" xfId="0" applyFont="1" applyFill="1" applyBorder="1" applyAlignment="1">
      <alignment horizontal="center" vertical="center" wrapText="1"/>
    </xf>
    <xf numFmtId="172" fontId="48" fillId="33" borderId="0" xfId="0" applyNumberFormat="1" applyFont="1" applyFill="1" applyBorder="1" applyAlignment="1">
      <alignment horizontal="center" vertical="center" wrapText="1"/>
    </xf>
    <xf numFmtId="49" fontId="3" fillId="33" borderId="0" xfId="68" applyNumberFormat="1" applyFont="1" applyFill="1" applyBorder="1" applyAlignment="1">
      <alignment horizontal="left" vertical="center" wrapText="1"/>
      <protection/>
    </xf>
    <xf numFmtId="0" fontId="48" fillId="33" borderId="0" xfId="0" applyFont="1" applyFill="1" applyBorder="1" applyAlignment="1">
      <alignment horizontal="center" vertical="center"/>
    </xf>
    <xf numFmtId="49" fontId="3" fillId="33" borderId="0" xfId="67" applyNumberFormat="1" applyFont="1" applyFill="1" applyBorder="1" applyAlignment="1">
      <alignment horizontal="left" vertical="center" wrapText="1"/>
      <protection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49" fontId="3" fillId="33" borderId="0" xfId="62" applyNumberFormat="1" applyFont="1" applyFill="1" applyBorder="1" applyAlignment="1">
      <alignment vertical="top" wrapText="1"/>
      <protection/>
    </xf>
    <xf numFmtId="0" fontId="0" fillId="0" borderId="0" xfId="0" applyAlignment="1">
      <alignment horizontal="left"/>
    </xf>
    <xf numFmtId="0" fontId="48" fillId="0" borderId="10" xfId="0" applyFont="1" applyFill="1" applyBorder="1" applyAlignment="1">
      <alignment vertical="top" wrapText="1"/>
    </xf>
    <xf numFmtId="49" fontId="3" fillId="0" borderId="0" xfId="62" applyNumberFormat="1" applyFont="1" applyFill="1" applyBorder="1" applyAlignment="1">
      <alignment vertical="top" wrapText="1"/>
      <protection/>
    </xf>
    <xf numFmtId="0" fontId="48" fillId="0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48" fillId="0" borderId="10" xfId="0" applyFont="1" applyFill="1" applyBorder="1" applyAlignment="1">
      <alignment horizontal="center" vertical="top" wrapText="1"/>
    </xf>
    <xf numFmtId="172" fontId="48" fillId="0" borderId="0" xfId="0" applyNumberFormat="1" applyFont="1" applyFill="1" applyBorder="1" applyAlignment="1">
      <alignment horizontal="center" vertical="center" wrapText="1"/>
    </xf>
    <xf numFmtId="49" fontId="3" fillId="0" borderId="0" xfId="68" applyNumberFormat="1" applyFont="1" applyFill="1" applyBorder="1" applyAlignment="1">
      <alignment horizontal="left" vertical="center" wrapText="1"/>
      <protection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49" fillId="0" borderId="10" xfId="0" applyFont="1" applyFill="1" applyBorder="1" applyAlignment="1">
      <alignment vertical="top" wrapText="1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49" fontId="4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8" fillId="0" borderId="0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top" wrapText="1"/>
    </xf>
    <xf numFmtId="0" fontId="48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172" fontId="48" fillId="0" borderId="10" xfId="0" applyNumberFormat="1" applyFont="1" applyBorder="1" applyAlignment="1">
      <alignment vertical="top" wrapText="1"/>
    </xf>
    <xf numFmtId="2" fontId="48" fillId="0" borderId="10" xfId="0" applyNumberFormat="1" applyFont="1" applyBorder="1" applyAlignment="1">
      <alignment horizontal="center" vertical="top" wrapText="1"/>
    </xf>
    <xf numFmtId="49" fontId="3" fillId="0" borderId="10" xfId="62" applyNumberFormat="1" applyFont="1" applyFill="1" applyBorder="1" applyAlignment="1">
      <alignment vertical="top" wrapText="1"/>
      <protection/>
    </xf>
    <xf numFmtId="172" fontId="48" fillId="0" borderId="11" xfId="0" applyNumberFormat="1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wrapText="1"/>
    </xf>
    <xf numFmtId="2" fontId="4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48" fillId="0" borderId="10" xfId="0" applyFont="1" applyFill="1" applyBorder="1" applyAlignment="1">
      <alignment horizontal="right" vertical="top" wrapText="1"/>
    </xf>
    <xf numFmtId="0" fontId="48" fillId="0" borderId="10" xfId="0" applyFont="1" applyBorder="1" applyAlignment="1">
      <alignment horizontal="right" vertical="top" wrapText="1"/>
    </xf>
    <xf numFmtId="0" fontId="50" fillId="0" borderId="0" xfId="0" applyFont="1" applyFill="1" applyBorder="1" applyAlignment="1">
      <alignment horizontal="right" vertical="top" wrapText="1"/>
    </xf>
    <xf numFmtId="0" fontId="50" fillId="33" borderId="0" xfId="0" applyFont="1" applyFill="1" applyBorder="1" applyAlignment="1">
      <alignment horizontal="right" vertical="top" wrapText="1"/>
    </xf>
    <xf numFmtId="0" fontId="50" fillId="33" borderId="0" xfId="0" applyFont="1" applyFill="1" applyAlignment="1">
      <alignment horizontal="right"/>
    </xf>
    <xf numFmtId="0" fontId="51" fillId="33" borderId="0" xfId="0" applyFont="1" applyFill="1" applyAlignment="1">
      <alignment horizontal="right"/>
    </xf>
    <xf numFmtId="0" fontId="52" fillId="0" borderId="10" xfId="0" applyFont="1" applyBorder="1" applyAlignment="1">
      <alignment horizontal="right" vertical="top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Fill="1" applyBorder="1" applyAlignment="1">
      <alignment horizontal="center" vertical="top" wrapText="1"/>
    </xf>
    <xf numFmtId="172" fontId="52" fillId="0" borderId="10" xfId="0" applyNumberFormat="1" applyFont="1" applyBorder="1" applyAlignment="1">
      <alignment vertical="top" wrapText="1"/>
    </xf>
    <xf numFmtId="2" fontId="52" fillId="0" borderId="10" xfId="0" applyNumberFormat="1" applyFont="1" applyBorder="1" applyAlignment="1">
      <alignment horizontal="center" vertical="top" wrapText="1"/>
    </xf>
    <xf numFmtId="2" fontId="52" fillId="0" borderId="12" xfId="0" applyNumberFormat="1" applyFont="1" applyBorder="1" applyAlignment="1">
      <alignment horizontal="center" vertical="top" wrapText="1"/>
    </xf>
    <xf numFmtId="0" fontId="52" fillId="0" borderId="11" xfId="0" applyFont="1" applyFill="1" applyBorder="1" applyAlignment="1">
      <alignment horizontal="right" vertical="top" wrapText="1"/>
    </xf>
    <xf numFmtId="49" fontId="5" fillId="0" borderId="10" xfId="62" applyNumberFormat="1" applyFont="1" applyFill="1" applyBorder="1" applyAlignment="1">
      <alignment vertical="top" wrapText="1"/>
      <protection/>
    </xf>
    <xf numFmtId="49" fontId="52" fillId="0" borderId="10" xfId="0" applyNumberFormat="1" applyFont="1" applyFill="1" applyBorder="1" applyAlignment="1">
      <alignment horizontal="center" vertical="top" wrapText="1"/>
    </xf>
    <xf numFmtId="172" fontId="52" fillId="0" borderId="11" xfId="0" applyNumberFormat="1" applyFont="1" applyFill="1" applyBorder="1" applyAlignment="1">
      <alignment horizontal="center" vertical="top" wrapText="1"/>
    </xf>
    <xf numFmtId="172" fontId="52" fillId="0" borderId="10" xfId="0" applyNumberFormat="1" applyFont="1" applyFill="1" applyBorder="1" applyAlignment="1">
      <alignment horizontal="center" vertical="top" wrapText="1"/>
    </xf>
    <xf numFmtId="2" fontId="52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2" fontId="53" fillId="0" borderId="10" xfId="0" applyNumberFormat="1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right" vertical="top" wrapText="1"/>
    </xf>
    <xf numFmtId="49" fontId="5" fillId="0" borderId="11" xfId="62" applyNumberFormat="1" applyFont="1" applyFill="1" applyBorder="1" applyAlignment="1">
      <alignment vertical="top" wrapText="1"/>
      <protection/>
    </xf>
    <xf numFmtId="0" fontId="52" fillId="0" borderId="10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49" fontId="5" fillId="0" borderId="13" xfId="62" applyNumberFormat="1" applyFont="1" applyFill="1" applyBorder="1" applyAlignment="1">
      <alignment vertical="top" wrapText="1"/>
      <protection/>
    </xf>
    <xf numFmtId="49" fontId="52" fillId="0" borderId="14" xfId="0" applyNumberFormat="1" applyFont="1" applyFill="1" applyBorder="1" applyAlignment="1">
      <alignment horizontal="center" vertical="top" wrapText="1"/>
    </xf>
    <xf numFmtId="172" fontId="52" fillId="0" borderId="13" xfId="0" applyNumberFormat="1" applyFont="1" applyFill="1" applyBorder="1" applyAlignment="1">
      <alignment horizontal="center" vertical="top" wrapText="1"/>
    </xf>
    <xf numFmtId="172" fontId="52" fillId="0" borderId="14" xfId="0" applyNumberFormat="1" applyFont="1" applyFill="1" applyBorder="1" applyAlignment="1">
      <alignment horizontal="center" vertical="top" wrapText="1"/>
    </xf>
    <xf numFmtId="2" fontId="52" fillId="0" borderId="14" xfId="0" applyNumberFormat="1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vertical="top" wrapText="1"/>
    </xf>
    <xf numFmtId="49" fontId="52" fillId="8" borderId="10" xfId="0" applyNumberFormat="1" applyFont="1" applyFill="1" applyBorder="1" applyAlignment="1">
      <alignment horizontal="center" vertical="top" wrapText="1"/>
    </xf>
    <xf numFmtId="172" fontId="54" fillId="0" borderId="10" xfId="0" applyNumberFormat="1" applyFont="1" applyFill="1" applyBorder="1" applyAlignment="1">
      <alignment horizontal="center" vertical="top" wrapText="1"/>
    </xf>
    <xf numFmtId="2" fontId="54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right" vertical="top" wrapText="1"/>
    </xf>
    <xf numFmtId="49" fontId="54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top" wrapText="1"/>
    </xf>
    <xf numFmtId="0" fontId="55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center" vertical="top" wrapText="1"/>
    </xf>
    <xf numFmtId="172" fontId="48" fillId="33" borderId="10" xfId="0" applyNumberFormat="1" applyFont="1" applyFill="1" applyBorder="1" applyAlignment="1">
      <alignment vertical="top" wrapText="1"/>
    </xf>
    <xf numFmtId="2" fontId="48" fillId="33" borderId="10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right" vertical="top" wrapText="1"/>
    </xf>
    <xf numFmtId="49" fontId="4" fillId="33" borderId="11" xfId="62" applyNumberFormat="1" applyFont="1" applyFill="1" applyBorder="1" applyAlignment="1">
      <alignment vertical="top" wrapText="1"/>
      <protection/>
    </xf>
    <xf numFmtId="49" fontId="48" fillId="33" borderId="11" xfId="0" applyNumberFormat="1" applyFont="1" applyFill="1" applyBorder="1" applyAlignment="1">
      <alignment horizontal="center" vertical="top" wrapText="1"/>
    </xf>
    <xf numFmtId="172" fontId="48" fillId="33" borderId="11" xfId="0" applyNumberFormat="1" applyFont="1" applyFill="1" applyBorder="1" applyAlignment="1">
      <alignment horizontal="center" vertical="top" wrapText="1"/>
    </xf>
    <xf numFmtId="2" fontId="48" fillId="33" borderId="11" xfId="0" applyNumberFormat="1" applyFont="1" applyFill="1" applyBorder="1" applyAlignment="1">
      <alignment horizontal="center" vertical="top" wrapText="1"/>
    </xf>
    <xf numFmtId="49" fontId="3" fillId="33" borderId="10" xfId="64" applyNumberFormat="1" applyFont="1" applyFill="1" applyBorder="1" applyAlignment="1">
      <alignment horizontal="left" vertical="top" wrapText="1"/>
      <protection/>
    </xf>
    <xf numFmtId="2" fontId="3" fillId="33" borderId="10" xfId="65" applyNumberFormat="1" applyFont="1" applyFill="1" applyBorder="1" applyAlignment="1">
      <alignment horizontal="center" vertical="top" wrapText="1"/>
      <protection/>
    </xf>
    <xf numFmtId="49" fontId="4" fillId="33" borderId="14" xfId="62" applyNumberFormat="1" applyFont="1" applyFill="1" applyBorder="1" applyAlignment="1">
      <alignment vertical="top" wrapText="1"/>
      <protection/>
    </xf>
    <xf numFmtId="49" fontId="48" fillId="33" borderId="10" xfId="0" applyNumberFormat="1" applyFont="1" applyFill="1" applyBorder="1" applyAlignment="1">
      <alignment horizontal="center" vertical="top" wrapText="1"/>
    </xf>
    <xf numFmtId="172" fontId="48" fillId="33" borderId="10" xfId="0" applyNumberFormat="1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right" vertical="top" wrapText="1"/>
    </xf>
    <xf numFmtId="49" fontId="55" fillId="33" borderId="10" xfId="0" applyNumberFormat="1" applyFont="1" applyFill="1" applyBorder="1" applyAlignment="1">
      <alignment horizontal="center" vertical="top" wrapText="1"/>
    </xf>
    <xf numFmtId="172" fontId="55" fillId="33" borderId="11" xfId="0" applyNumberFormat="1" applyFont="1" applyFill="1" applyBorder="1" applyAlignment="1">
      <alignment horizontal="center" vertical="top" wrapText="1"/>
    </xf>
    <xf numFmtId="172" fontId="55" fillId="33" borderId="10" xfId="0" applyNumberFormat="1" applyFont="1" applyFill="1" applyBorder="1" applyAlignment="1">
      <alignment horizontal="center" vertical="top" wrapText="1"/>
    </xf>
    <xf numFmtId="2" fontId="55" fillId="33" borderId="10" xfId="0" applyNumberFormat="1" applyFont="1" applyFill="1" applyBorder="1" applyAlignment="1">
      <alignment horizontal="center" vertical="top" wrapText="1"/>
    </xf>
    <xf numFmtId="49" fontId="4" fillId="33" borderId="12" xfId="62" applyNumberFormat="1" applyFont="1" applyFill="1" applyBorder="1" applyAlignment="1">
      <alignment vertical="top" wrapText="1"/>
      <protection/>
    </xf>
    <xf numFmtId="49" fontId="4" fillId="33" borderId="10" xfId="62" applyNumberFormat="1" applyFont="1" applyFill="1" applyBorder="1" applyAlignment="1">
      <alignment vertical="top" wrapText="1"/>
      <protection/>
    </xf>
    <xf numFmtId="0" fontId="52" fillId="33" borderId="10" xfId="0" applyFont="1" applyFill="1" applyBorder="1" applyAlignment="1">
      <alignment horizontal="right" vertical="top" wrapText="1"/>
    </xf>
    <xf numFmtId="49" fontId="5" fillId="33" borderId="10" xfId="62" applyNumberFormat="1" applyFont="1" applyFill="1" applyBorder="1" applyAlignment="1">
      <alignment vertical="top" wrapText="1"/>
      <protection/>
    </xf>
    <xf numFmtId="49" fontId="52" fillId="33" borderId="10" xfId="0" applyNumberFormat="1" applyFont="1" applyFill="1" applyBorder="1" applyAlignment="1">
      <alignment horizontal="center" vertical="top" wrapText="1"/>
    </xf>
    <xf numFmtId="172" fontId="52" fillId="33" borderId="11" xfId="0" applyNumberFormat="1" applyFont="1" applyFill="1" applyBorder="1" applyAlignment="1">
      <alignment horizontal="center" vertical="top" wrapText="1"/>
    </xf>
    <xf numFmtId="172" fontId="52" fillId="33" borderId="10" xfId="0" applyNumberFormat="1" applyFont="1" applyFill="1" applyBorder="1" applyAlignment="1">
      <alignment horizontal="center" vertical="top" wrapText="1"/>
    </xf>
    <xf numFmtId="2" fontId="52" fillId="33" borderId="10" xfId="0" applyNumberFormat="1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right" vertical="top" wrapText="1"/>
    </xf>
    <xf numFmtId="49" fontId="49" fillId="33" borderId="11" xfId="0" applyNumberFormat="1" applyFont="1" applyFill="1" applyBorder="1" applyAlignment="1">
      <alignment horizontal="center" vertical="top" wrapText="1"/>
    </xf>
    <xf numFmtId="172" fontId="49" fillId="33" borderId="11" xfId="0" applyNumberFormat="1" applyFont="1" applyFill="1" applyBorder="1" applyAlignment="1">
      <alignment vertical="top" wrapText="1"/>
    </xf>
    <xf numFmtId="2" fontId="49" fillId="33" borderId="11" xfId="0" applyNumberFormat="1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right" vertical="top" wrapText="1"/>
    </xf>
    <xf numFmtId="49" fontId="5" fillId="33" borderId="11" xfId="62" applyNumberFormat="1" applyFont="1" applyFill="1" applyBorder="1" applyAlignment="1">
      <alignment vertical="top" wrapText="1"/>
      <protection/>
    </xf>
    <xf numFmtId="49" fontId="54" fillId="33" borderId="11" xfId="0" applyNumberFormat="1" applyFont="1" applyFill="1" applyBorder="1" applyAlignment="1">
      <alignment horizontal="center" vertical="top" wrapText="1"/>
    </xf>
    <xf numFmtId="172" fontId="54" fillId="33" borderId="10" xfId="0" applyNumberFormat="1" applyFont="1" applyFill="1" applyBorder="1" applyAlignment="1">
      <alignment horizontal="center" vertical="top" wrapText="1"/>
    </xf>
    <xf numFmtId="2" fontId="54" fillId="33" borderId="10" xfId="0" applyNumberFormat="1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vertical="top"/>
    </xf>
    <xf numFmtId="2" fontId="56" fillId="33" borderId="10" xfId="0" applyNumberFormat="1" applyFont="1" applyFill="1" applyBorder="1" applyAlignment="1">
      <alignment horizontal="center" vertical="top"/>
    </xf>
    <xf numFmtId="172" fontId="49" fillId="33" borderId="10" xfId="0" applyNumberFormat="1" applyFont="1" applyFill="1" applyBorder="1" applyAlignment="1">
      <alignment horizontal="center" vertical="top" wrapText="1"/>
    </xf>
    <xf numFmtId="2" fontId="49" fillId="33" borderId="10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vertical="top" wrapText="1"/>
    </xf>
    <xf numFmtId="2" fontId="57" fillId="33" borderId="10" xfId="0" applyNumberFormat="1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right" vertical="top" wrapText="1"/>
    </xf>
    <xf numFmtId="0" fontId="58" fillId="33" borderId="10" xfId="0" applyFont="1" applyFill="1" applyBorder="1" applyAlignment="1">
      <alignment vertical="top" wrapText="1"/>
    </xf>
    <xf numFmtId="49" fontId="49" fillId="33" borderId="10" xfId="0" applyNumberFormat="1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right" vertical="top" wrapText="1"/>
    </xf>
    <xf numFmtId="49" fontId="54" fillId="33" borderId="10" xfId="0" applyNumberFormat="1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vertical="top" wrapText="1"/>
    </xf>
    <xf numFmtId="49" fontId="3" fillId="33" borderId="10" xfId="62" applyNumberFormat="1" applyFont="1" applyFill="1" applyBorder="1" applyAlignment="1">
      <alignment vertical="top" wrapText="1"/>
      <protection/>
    </xf>
    <xf numFmtId="0" fontId="54" fillId="33" borderId="10" xfId="0" applyFont="1" applyFill="1" applyBorder="1" applyAlignment="1">
      <alignment horizontal="center" vertical="top" wrapText="1"/>
    </xf>
    <xf numFmtId="0" fontId="59" fillId="4" borderId="10" xfId="0" applyFont="1" applyFill="1" applyBorder="1" applyAlignment="1">
      <alignment horizontal="right" vertical="top" wrapText="1"/>
    </xf>
    <xf numFmtId="0" fontId="59" fillId="4" borderId="10" xfId="0" applyFont="1" applyFill="1" applyBorder="1" applyAlignment="1">
      <alignment vertical="top" wrapText="1"/>
    </xf>
    <xf numFmtId="0" fontId="59" fillId="4" borderId="10" xfId="0" applyFont="1" applyFill="1" applyBorder="1" applyAlignment="1">
      <alignment horizontal="center" vertical="top" wrapText="1"/>
    </xf>
    <xf numFmtId="2" fontId="59" fillId="4" borderId="10" xfId="0" applyNumberFormat="1" applyFont="1" applyFill="1" applyBorder="1" applyAlignment="1">
      <alignment horizontal="center" vertical="top" wrapText="1"/>
    </xf>
    <xf numFmtId="0" fontId="48" fillId="4" borderId="10" xfId="0" applyFont="1" applyFill="1" applyBorder="1" applyAlignment="1">
      <alignment horizontal="right" vertical="top"/>
    </xf>
    <xf numFmtId="0" fontId="55" fillId="4" borderId="10" xfId="0" applyFont="1" applyFill="1" applyBorder="1" applyAlignment="1">
      <alignment vertical="top" wrapText="1"/>
    </xf>
    <xf numFmtId="0" fontId="55" fillId="4" borderId="10" xfId="0" applyFont="1" applyFill="1" applyBorder="1" applyAlignment="1">
      <alignment horizontal="center" vertical="top" wrapText="1"/>
    </xf>
    <xf numFmtId="172" fontId="55" fillId="4" borderId="10" xfId="0" applyNumberFormat="1" applyFont="1" applyFill="1" applyBorder="1" applyAlignment="1">
      <alignment vertical="top" wrapText="1"/>
    </xf>
    <xf numFmtId="2" fontId="55" fillId="4" borderId="10" xfId="0" applyNumberFormat="1" applyFont="1" applyFill="1" applyBorder="1" applyAlignment="1">
      <alignment horizontal="center" vertical="top" wrapText="1"/>
    </xf>
    <xf numFmtId="2" fontId="55" fillId="4" borderId="12" xfId="0" applyNumberFormat="1" applyFont="1" applyFill="1" applyBorder="1" applyAlignment="1">
      <alignment horizontal="center" vertical="top" wrapText="1"/>
    </xf>
    <xf numFmtId="0" fontId="48" fillId="4" borderId="10" xfId="0" applyFont="1" applyFill="1" applyBorder="1" applyAlignment="1">
      <alignment horizontal="right" vertical="top" wrapText="1"/>
    </xf>
    <xf numFmtId="49" fontId="55" fillId="4" borderId="10" xfId="0" applyNumberFormat="1" applyFont="1" applyFill="1" applyBorder="1" applyAlignment="1">
      <alignment horizontal="center" vertical="top" wrapText="1"/>
    </xf>
    <xf numFmtId="172" fontId="55" fillId="4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wrapText="1"/>
    </xf>
    <xf numFmtId="0" fontId="49" fillId="4" borderId="10" xfId="0" applyFont="1" applyFill="1" applyBorder="1" applyAlignment="1">
      <alignment horizontal="right" vertical="top" wrapText="1"/>
    </xf>
    <xf numFmtId="0" fontId="58" fillId="4" borderId="10" xfId="0" applyFont="1" applyFill="1" applyBorder="1" applyAlignment="1">
      <alignment vertical="top" wrapText="1"/>
    </xf>
    <xf numFmtId="172" fontId="55" fillId="4" borderId="11" xfId="0" applyNumberFormat="1" applyFont="1" applyFill="1" applyBorder="1" applyAlignment="1">
      <alignment horizontal="center" vertical="top" wrapText="1"/>
    </xf>
    <xf numFmtId="2" fontId="58" fillId="4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top" wrapText="1"/>
    </xf>
    <xf numFmtId="0" fontId="48" fillId="0" borderId="0" xfId="0" applyFont="1" applyAlignment="1">
      <alignment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right" vertical="center" wrapText="1"/>
    </xf>
    <xf numFmtId="0" fontId="48" fillId="0" borderId="15" xfId="0" applyFont="1" applyFill="1" applyBorder="1" applyAlignment="1">
      <alignment horizontal="right" vertical="center" wrapText="1"/>
    </xf>
    <xf numFmtId="0" fontId="59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center" vertical="center" wrapText="1"/>
    </xf>
    <xf numFmtId="49" fontId="5" fillId="0" borderId="11" xfId="62" applyNumberFormat="1" applyFont="1" applyFill="1" applyBorder="1" applyAlignment="1">
      <alignment vertical="top" wrapText="1"/>
      <protection/>
    </xf>
    <xf numFmtId="49" fontId="5" fillId="0" borderId="14" xfId="62" applyNumberFormat="1" applyFont="1" applyFill="1" applyBorder="1" applyAlignment="1">
      <alignment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2 9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="78" zoomScaleSheetLayoutView="78" zoomScalePageLayoutView="0" workbookViewId="0" topLeftCell="A1">
      <selection activeCell="G9" sqref="G9"/>
    </sheetView>
  </sheetViews>
  <sheetFormatPr defaultColWidth="9.140625" defaultRowHeight="15"/>
  <cols>
    <col min="1" max="1" width="5.7109375" style="54" customWidth="1"/>
    <col min="2" max="2" width="50.57421875" style="13" customWidth="1"/>
    <col min="3" max="3" width="16.57421875" style="40" customWidth="1"/>
    <col min="4" max="13" width="14.00390625" style="5" customWidth="1"/>
    <col min="14" max="15" width="11.7109375" style="5" customWidth="1"/>
    <col min="16" max="16" width="52.57421875" style="4" customWidth="1"/>
    <col min="17" max="17" width="14.7109375" style="4" customWidth="1"/>
    <col min="18" max="18" width="12.28125" style="4" customWidth="1"/>
    <col min="19" max="19" width="14.57421875" style="4" customWidth="1"/>
  </cols>
  <sheetData>
    <row r="1" spans="1:19" s="15" customFormat="1" ht="84" customHeight="1">
      <c r="A1" s="164" t="s">
        <v>90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/>
      <c r="R1" s="166"/>
      <c r="S1" s="166"/>
    </row>
    <row r="2" spans="1:19" s="15" customFormat="1" ht="15" customHeight="1">
      <c r="A2" s="49"/>
      <c r="B2" s="22"/>
      <c r="C2" s="37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8">
      <c r="A3" s="168" t="s">
        <v>0</v>
      </c>
      <c r="B3" s="167" t="s">
        <v>1</v>
      </c>
      <c r="C3" s="167" t="s">
        <v>52</v>
      </c>
      <c r="D3" s="167" t="s">
        <v>2</v>
      </c>
      <c r="E3" s="167"/>
      <c r="F3" s="167"/>
      <c r="G3" s="167"/>
      <c r="H3" s="167"/>
      <c r="I3" s="167"/>
      <c r="J3" s="167"/>
      <c r="K3" s="167"/>
      <c r="L3" s="167"/>
      <c r="M3" s="167"/>
      <c r="N3" s="167" t="s">
        <v>3</v>
      </c>
      <c r="O3" s="167"/>
      <c r="P3" s="167" t="s">
        <v>4</v>
      </c>
      <c r="Q3" s="167" t="s">
        <v>5</v>
      </c>
      <c r="R3" s="167" t="s">
        <v>6</v>
      </c>
      <c r="S3" s="167" t="s">
        <v>7</v>
      </c>
    </row>
    <row r="4" spans="1:19" ht="18">
      <c r="A4" s="168"/>
      <c r="B4" s="167"/>
      <c r="C4" s="167"/>
      <c r="D4" s="167" t="s">
        <v>8</v>
      </c>
      <c r="E4" s="167"/>
      <c r="F4" s="167" t="s">
        <v>9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 ht="43.5" customHeight="1">
      <c r="A5" s="168"/>
      <c r="B5" s="167"/>
      <c r="C5" s="167"/>
      <c r="D5" s="167"/>
      <c r="E5" s="167"/>
      <c r="F5" s="167" t="s">
        <v>10</v>
      </c>
      <c r="G5" s="167"/>
      <c r="H5" s="167" t="s">
        <v>11</v>
      </c>
      <c r="I5" s="167"/>
      <c r="J5" s="162" t="s">
        <v>12</v>
      </c>
      <c r="K5" s="163"/>
      <c r="L5" s="167" t="s">
        <v>13</v>
      </c>
      <c r="M5" s="167"/>
      <c r="N5" s="167"/>
      <c r="O5" s="167"/>
      <c r="P5" s="167"/>
      <c r="Q5" s="167"/>
      <c r="R5" s="167"/>
      <c r="S5" s="167"/>
    </row>
    <row r="6" spans="1:19" ht="18">
      <c r="A6" s="168"/>
      <c r="B6" s="167"/>
      <c r="C6" s="167"/>
      <c r="D6" s="35" t="s">
        <v>14</v>
      </c>
      <c r="E6" s="35" t="s">
        <v>15</v>
      </c>
      <c r="F6" s="35" t="s">
        <v>14</v>
      </c>
      <c r="G6" s="35" t="s">
        <v>15</v>
      </c>
      <c r="H6" s="35" t="s">
        <v>14</v>
      </c>
      <c r="I6" s="35" t="s">
        <v>15</v>
      </c>
      <c r="J6" s="35" t="s">
        <v>14</v>
      </c>
      <c r="K6" s="35" t="s">
        <v>15</v>
      </c>
      <c r="L6" s="35" t="s">
        <v>14</v>
      </c>
      <c r="M6" s="35" t="s">
        <v>15</v>
      </c>
      <c r="N6" s="35" t="s">
        <v>14</v>
      </c>
      <c r="O6" s="35" t="s">
        <v>15</v>
      </c>
      <c r="P6" s="167"/>
      <c r="Q6" s="167"/>
      <c r="R6" s="167"/>
      <c r="S6" s="167"/>
    </row>
    <row r="7" spans="1:19" ht="18">
      <c r="A7" s="50">
        <v>1</v>
      </c>
      <c r="B7" s="23">
        <v>2</v>
      </c>
      <c r="C7" s="23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23">
        <v>16</v>
      </c>
      <c r="Q7" s="23">
        <v>17</v>
      </c>
      <c r="R7" s="23">
        <v>18</v>
      </c>
      <c r="S7" s="23">
        <v>19</v>
      </c>
    </row>
    <row r="8" spans="1:19" ht="50.25" customHeight="1">
      <c r="A8" s="141">
        <v>1</v>
      </c>
      <c r="B8" s="142" t="s">
        <v>27</v>
      </c>
      <c r="C8" s="143" t="s">
        <v>91</v>
      </c>
      <c r="D8" s="144">
        <f>D9+D16+D36</f>
        <v>13249.3</v>
      </c>
      <c r="E8" s="144">
        <f>E9+E16+E36</f>
        <v>13249.2</v>
      </c>
      <c r="F8" s="144">
        <f aca="true" t="shared" si="0" ref="F8:M8">F9+F16+F36</f>
        <v>188.3</v>
      </c>
      <c r="G8" s="144">
        <f t="shared" si="0"/>
        <v>188.3</v>
      </c>
      <c r="H8" s="144">
        <f t="shared" si="0"/>
        <v>683.9</v>
      </c>
      <c r="I8" s="144">
        <f t="shared" si="0"/>
        <v>683.9</v>
      </c>
      <c r="J8" s="144">
        <f t="shared" si="0"/>
        <v>12377.099999999999</v>
      </c>
      <c r="K8" s="144">
        <f t="shared" si="0"/>
        <v>12377</v>
      </c>
      <c r="L8" s="144">
        <f t="shared" si="0"/>
        <v>0</v>
      </c>
      <c r="M8" s="144">
        <f t="shared" si="0"/>
        <v>0</v>
      </c>
      <c r="N8" s="144">
        <v>100</v>
      </c>
      <c r="O8" s="144">
        <v>100</v>
      </c>
      <c r="P8" s="144"/>
      <c r="Q8" s="144">
        <v>100</v>
      </c>
      <c r="R8" s="144">
        <v>100</v>
      </c>
      <c r="S8" s="144">
        <v>100</v>
      </c>
    </row>
    <row r="9" spans="1:19" s="41" customFormat="1" ht="97.5" customHeight="1">
      <c r="A9" s="145">
        <v>2</v>
      </c>
      <c r="B9" s="146" t="s">
        <v>74</v>
      </c>
      <c r="C9" s="147" t="s">
        <v>91</v>
      </c>
      <c r="D9" s="148">
        <f>D10+D14</f>
        <v>2993.2999999999997</v>
      </c>
      <c r="E9" s="148">
        <f>E10+E14</f>
        <v>2993.2999999999997</v>
      </c>
      <c r="F9" s="148">
        <f aca="true" t="shared" si="1" ref="F9:M9">F10+F14</f>
        <v>0</v>
      </c>
      <c r="G9" s="148">
        <f t="shared" si="1"/>
        <v>0</v>
      </c>
      <c r="H9" s="148">
        <f t="shared" si="1"/>
        <v>56.7</v>
      </c>
      <c r="I9" s="148">
        <f t="shared" si="1"/>
        <v>56.7</v>
      </c>
      <c r="J9" s="148">
        <f t="shared" si="1"/>
        <v>2936.6</v>
      </c>
      <c r="K9" s="148">
        <f t="shared" si="1"/>
        <v>2936.6</v>
      </c>
      <c r="L9" s="148">
        <f t="shared" si="1"/>
        <v>0</v>
      </c>
      <c r="M9" s="148">
        <f t="shared" si="1"/>
        <v>0</v>
      </c>
      <c r="N9" s="149">
        <v>100</v>
      </c>
      <c r="O9" s="150">
        <v>100</v>
      </c>
      <c r="P9" s="146" t="s">
        <v>73</v>
      </c>
      <c r="Q9" s="149">
        <v>100</v>
      </c>
      <c r="R9" s="149">
        <v>100</v>
      </c>
      <c r="S9" s="149">
        <v>100</v>
      </c>
    </row>
    <row r="10" spans="1:19" s="41" customFormat="1" ht="131.25" customHeight="1">
      <c r="A10" s="88">
        <v>3</v>
      </c>
      <c r="B10" s="89" t="s">
        <v>59</v>
      </c>
      <c r="C10" s="90"/>
      <c r="D10" s="91">
        <f>F10+H10+J10+L10</f>
        <v>2623.6</v>
      </c>
      <c r="E10" s="91">
        <f>G10+I10+K10+M10</f>
        <v>2623.6</v>
      </c>
      <c r="F10" s="91">
        <f>F11</f>
        <v>0</v>
      </c>
      <c r="G10" s="91">
        <f aca="true" t="shared" si="2" ref="G10:M10">G11</f>
        <v>0</v>
      </c>
      <c r="H10" s="91">
        <f t="shared" si="2"/>
        <v>50</v>
      </c>
      <c r="I10" s="91">
        <f t="shared" si="2"/>
        <v>50</v>
      </c>
      <c r="J10" s="91">
        <f t="shared" si="2"/>
        <v>2573.6</v>
      </c>
      <c r="K10" s="91">
        <f t="shared" si="2"/>
        <v>2573.6</v>
      </c>
      <c r="L10" s="91">
        <f t="shared" si="2"/>
        <v>0</v>
      </c>
      <c r="M10" s="91">
        <f t="shared" si="2"/>
        <v>0</v>
      </c>
      <c r="N10" s="92">
        <f>N11</f>
        <v>100</v>
      </c>
      <c r="O10" s="92">
        <f>O11</f>
        <v>100</v>
      </c>
      <c r="P10" s="93" t="s">
        <v>22</v>
      </c>
      <c r="Q10" s="92"/>
      <c r="R10" s="92"/>
      <c r="S10" s="92">
        <v>100</v>
      </c>
    </row>
    <row r="11" spans="1:19" s="41" customFormat="1" ht="80.25" customHeight="1">
      <c r="A11" s="56">
        <v>4</v>
      </c>
      <c r="B11" s="57" t="s">
        <v>75</v>
      </c>
      <c r="C11" s="58"/>
      <c r="D11" s="59">
        <f>F11+H11+J11+L11</f>
        <v>2623.6</v>
      </c>
      <c r="E11" s="59">
        <f>G11+I11+K11+M11</f>
        <v>2623.6</v>
      </c>
      <c r="F11" s="59">
        <v>0</v>
      </c>
      <c r="G11" s="59">
        <v>0</v>
      </c>
      <c r="H11" s="59">
        <v>50</v>
      </c>
      <c r="I11" s="59">
        <v>50</v>
      </c>
      <c r="J11" s="59">
        <v>2573.6</v>
      </c>
      <c r="K11" s="59">
        <v>2573.6</v>
      </c>
      <c r="L11" s="59">
        <v>0</v>
      </c>
      <c r="M11" s="59">
        <v>0</v>
      </c>
      <c r="N11" s="60">
        <v>100</v>
      </c>
      <c r="O11" s="61">
        <v>100</v>
      </c>
      <c r="P11" s="57" t="s">
        <v>65</v>
      </c>
      <c r="Q11" s="60"/>
      <c r="R11" s="60"/>
      <c r="S11" s="60">
        <v>100</v>
      </c>
    </row>
    <row r="12" spans="1:19" s="41" customFormat="1" ht="18" hidden="1">
      <c r="A12" s="51"/>
      <c r="B12" s="42" t="s">
        <v>23</v>
      </c>
      <c r="C12" s="2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4"/>
      <c r="P12" s="42"/>
      <c r="Q12" s="44"/>
      <c r="R12" s="44"/>
      <c r="S12" s="44"/>
    </row>
    <row r="13" spans="1:19" s="41" customFormat="1" ht="18" hidden="1">
      <c r="A13" s="51"/>
      <c r="B13" s="42" t="s">
        <v>24</v>
      </c>
      <c r="C13" s="23"/>
      <c r="D13" s="43">
        <v>17510.8</v>
      </c>
      <c r="E13" s="43">
        <v>17395.2</v>
      </c>
      <c r="F13" s="43"/>
      <c r="G13" s="43"/>
      <c r="H13" s="43"/>
      <c r="I13" s="43"/>
      <c r="J13" s="43">
        <v>17510.8</v>
      </c>
      <c r="K13" s="43">
        <v>17395.2</v>
      </c>
      <c r="L13" s="43"/>
      <c r="M13" s="43"/>
      <c r="N13" s="44"/>
      <c r="O13" s="44"/>
      <c r="P13" s="42"/>
      <c r="Q13" s="44"/>
      <c r="R13" s="44"/>
      <c r="S13" s="44"/>
    </row>
    <row r="14" spans="1:19" s="41" customFormat="1" ht="102.75" customHeight="1">
      <c r="A14" s="88">
        <v>5</v>
      </c>
      <c r="B14" s="89" t="s">
        <v>29</v>
      </c>
      <c r="C14" s="90"/>
      <c r="D14" s="91">
        <f>F14+H14+J14+L14</f>
        <v>369.7</v>
      </c>
      <c r="E14" s="91">
        <f>G14+I14+K14+M14</f>
        <v>369.7</v>
      </c>
      <c r="F14" s="91">
        <f>F15</f>
        <v>0</v>
      </c>
      <c r="G14" s="91">
        <f aca="true" t="shared" si="3" ref="G14:M14">G15</f>
        <v>0</v>
      </c>
      <c r="H14" s="91">
        <f t="shared" si="3"/>
        <v>6.7</v>
      </c>
      <c r="I14" s="91">
        <f t="shared" si="3"/>
        <v>6.7</v>
      </c>
      <c r="J14" s="91">
        <f t="shared" si="3"/>
        <v>363</v>
      </c>
      <c r="K14" s="91">
        <f t="shared" si="3"/>
        <v>363</v>
      </c>
      <c r="L14" s="91">
        <f t="shared" si="3"/>
        <v>0</v>
      </c>
      <c r="M14" s="91">
        <f t="shared" si="3"/>
        <v>0</v>
      </c>
      <c r="N14" s="92">
        <v>100</v>
      </c>
      <c r="O14" s="92">
        <v>100</v>
      </c>
      <c r="P14" s="93" t="s">
        <v>61</v>
      </c>
      <c r="Q14" s="92"/>
      <c r="R14" s="92"/>
      <c r="S14" s="92">
        <v>100</v>
      </c>
    </row>
    <row r="15" spans="1:19" s="41" customFormat="1" ht="80.25" customHeight="1">
      <c r="A15" s="56">
        <v>6</v>
      </c>
      <c r="B15" s="57" t="s">
        <v>78</v>
      </c>
      <c r="C15" s="58"/>
      <c r="D15" s="59">
        <f>F15+H15+J15+L15</f>
        <v>369.7</v>
      </c>
      <c r="E15" s="59">
        <f>G15+I15+K15+M15</f>
        <v>369.7</v>
      </c>
      <c r="F15" s="59">
        <v>0</v>
      </c>
      <c r="G15" s="59">
        <v>0</v>
      </c>
      <c r="H15" s="59">
        <v>6.7</v>
      </c>
      <c r="I15" s="59">
        <v>6.7</v>
      </c>
      <c r="J15" s="59">
        <v>363</v>
      </c>
      <c r="K15" s="59">
        <v>363</v>
      </c>
      <c r="L15" s="59">
        <v>0</v>
      </c>
      <c r="M15" s="59">
        <v>0</v>
      </c>
      <c r="N15" s="60">
        <v>100</v>
      </c>
      <c r="O15" s="60">
        <v>100</v>
      </c>
      <c r="P15" s="57" t="s">
        <v>65</v>
      </c>
      <c r="Q15" s="60"/>
      <c r="R15" s="60"/>
      <c r="S15" s="60">
        <v>100</v>
      </c>
    </row>
    <row r="16" spans="1:19" ht="74.25" customHeight="1">
      <c r="A16" s="151">
        <v>7</v>
      </c>
      <c r="B16" s="146" t="s">
        <v>30</v>
      </c>
      <c r="C16" s="152" t="s">
        <v>91</v>
      </c>
      <c r="D16" s="153">
        <f aca="true" t="shared" si="4" ref="D16:M16">D17+D19+D21+D23+D27+D31+D33+D29</f>
        <v>4287.099999999999</v>
      </c>
      <c r="E16" s="153">
        <f t="shared" si="4"/>
        <v>4287.099999999999</v>
      </c>
      <c r="F16" s="153">
        <f t="shared" si="4"/>
        <v>188.3</v>
      </c>
      <c r="G16" s="153">
        <f t="shared" si="4"/>
        <v>188.3</v>
      </c>
      <c r="H16" s="153">
        <f t="shared" si="4"/>
        <v>57.2</v>
      </c>
      <c r="I16" s="153">
        <f t="shared" si="4"/>
        <v>57.2</v>
      </c>
      <c r="J16" s="153">
        <f t="shared" si="4"/>
        <v>4041.6</v>
      </c>
      <c r="K16" s="153">
        <f t="shared" si="4"/>
        <v>4041.6</v>
      </c>
      <c r="L16" s="153">
        <f t="shared" si="4"/>
        <v>0</v>
      </c>
      <c r="M16" s="153">
        <f t="shared" si="4"/>
        <v>0</v>
      </c>
      <c r="N16" s="149">
        <v>100</v>
      </c>
      <c r="O16" s="149">
        <f aca="true" t="shared" si="5" ref="O16:O22">E16/D16*100</f>
        <v>100</v>
      </c>
      <c r="P16" s="154" t="s">
        <v>66</v>
      </c>
      <c r="Q16" s="149">
        <v>100</v>
      </c>
      <c r="R16" s="149">
        <v>100</v>
      </c>
      <c r="S16" s="149">
        <v>100</v>
      </c>
    </row>
    <row r="17" spans="1:20" s="2" customFormat="1" ht="79.5" customHeight="1">
      <c r="A17" s="94">
        <v>8</v>
      </c>
      <c r="B17" s="95" t="s">
        <v>93</v>
      </c>
      <c r="C17" s="96"/>
      <c r="D17" s="97">
        <f>F17+H17+J17+L17</f>
        <v>918.2</v>
      </c>
      <c r="E17" s="97">
        <f>G17+I17+K17+M17</f>
        <v>918.2</v>
      </c>
      <c r="F17" s="97">
        <f>F18</f>
        <v>0</v>
      </c>
      <c r="G17" s="97">
        <f aca="true" t="shared" si="6" ref="G17:M17">G18</f>
        <v>0</v>
      </c>
      <c r="H17" s="97">
        <f t="shared" si="6"/>
        <v>0</v>
      </c>
      <c r="I17" s="97">
        <f t="shared" si="6"/>
        <v>0</v>
      </c>
      <c r="J17" s="97">
        <f t="shared" si="6"/>
        <v>918.2</v>
      </c>
      <c r="K17" s="97">
        <f t="shared" si="6"/>
        <v>918.2</v>
      </c>
      <c r="L17" s="97">
        <f t="shared" si="6"/>
        <v>0</v>
      </c>
      <c r="M17" s="97">
        <f t="shared" si="6"/>
        <v>0</v>
      </c>
      <c r="N17" s="98">
        <v>100</v>
      </c>
      <c r="O17" s="98">
        <f t="shared" si="5"/>
        <v>100</v>
      </c>
      <c r="P17" s="99" t="s">
        <v>17</v>
      </c>
      <c r="Q17" s="100"/>
      <c r="R17" s="100"/>
      <c r="S17" s="100">
        <v>100</v>
      </c>
      <c r="T17" s="21"/>
    </row>
    <row r="18" spans="1:20" s="2" customFormat="1" ht="82.5" customHeight="1">
      <c r="A18" s="62">
        <v>9</v>
      </c>
      <c r="B18" s="63" t="s">
        <v>92</v>
      </c>
      <c r="C18" s="64"/>
      <c r="D18" s="65">
        <f>F18+H18+J18+L18</f>
        <v>918.2</v>
      </c>
      <c r="E18" s="65">
        <f>G18+I18+K18+M18</f>
        <v>918.2</v>
      </c>
      <c r="F18" s="66">
        <v>0</v>
      </c>
      <c r="G18" s="66">
        <v>0</v>
      </c>
      <c r="H18" s="66">
        <v>0</v>
      </c>
      <c r="I18" s="66">
        <v>0</v>
      </c>
      <c r="J18" s="66">
        <v>918.2</v>
      </c>
      <c r="K18" s="66">
        <v>918.2</v>
      </c>
      <c r="L18" s="66">
        <v>0</v>
      </c>
      <c r="M18" s="66">
        <v>0</v>
      </c>
      <c r="N18" s="67">
        <v>100</v>
      </c>
      <c r="O18" s="67">
        <f t="shared" si="5"/>
        <v>100</v>
      </c>
      <c r="P18" s="68" t="s">
        <v>67</v>
      </c>
      <c r="Q18" s="69"/>
      <c r="R18" s="69"/>
      <c r="S18" s="69">
        <v>100</v>
      </c>
      <c r="T18" s="21"/>
    </row>
    <row r="19" spans="1:20" s="1" customFormat="1" ht="119.25" customHeight="1">
      <c r="A19" s="88">
        <v>10</v>
      </c>
      <c r="B19" s="101" t="s">
        <v>60</v>
      </c>
      <c r="C19" s="102"/>
      <c r="D19" s="97">
        <f aca="true" t="shared" si="7" ref="D19:D48">F19+H19+J19+L19</f>
        <v>2861</v>
      </c>
      <c r="E19" s="97">
        <f aca="true" t="shared" si="8" ref="E19:E48">G19+I19+K19+M19</f>
        <v>2861</v>
      </c>
      <c r="F19" s="103">
        <f>F20</f>
        <v>0</v>
      </c>
      <c r="G19" s="103">
        <f aca="true" t="shared" si="9" ref="G19:M19">G20</f>
        <v>0</v>
      </c>
      <c r="H19" s="103">
        <f t="shared" si="9"/>
        <v>57.2</v>
      </c>
      <c r="I19" s="103">
        <f t="shared" si="9"/>
        <v>57.2</v>
      </c>
      <c r="J19" s="103">
        <f t="shared" si="9"/>
        <v>2803.8</v>
      </c>
      <c r="K19" s="103">
        <f t="shared" si="9"/>
        <v>2803.8</v>
      </c>
      <c r="L19" s="103">
        <f t="shared" si="9"/>
        <v>0</v>
      </c>
      <c r="M19" s="103">
        <f t="shared" si="9"/>
        <v>0</v>
      </c>
      <c r="N19" s="92">
        <v>100</v>
      </c>
      <c r="O19" s="92">
        <f t="shared" si="5"/>
        <v>100</v>
      </c>
      <c r="P19" s="93" t="s">
        <v>18</v>
      </c>
      <c r="Q19" s="92"/>
      <c r="R19" s="92"/>
      <c r="S19" s="92">
        <v>100</v>
      </c>
      <c r="T19" s="19"/>
    </row>
    <row r="20" spans="1:20" s="1" customFormat="1" ht="88.5" customHeight="1">
      <c r="A20" s="70">
        <v>11</v>
      </c>
      <c r="B20" s="71" t="s">
        <v>76</v>
      </c>
      <c r="C20" s="64"/>
      <c r="D20" s="65">
        <f t="shared" si="7"/>
        <v>2861</v>
      </c>
      <c r="E20" s="65">
        <f t="shared" si="8"/>
        <v>2861</v>
      </c>
      <c r="F20" s="66">
        <v>0</v>
      </c>
      <c r="G20" s="66">
        <v>0</v>
      </c>
      <c r="H20" s="66">
        <v>57.2</v>
      </c>
      <c r="I20" s="66">
        <v>57.2</v>
      </c>
      <c r="J20" s="66">
        <v>2803.8</v>
      </c>
      <c r="K20" s="66">
        <v>2803.8</v>
      </c>
      <c r="L20" s="66">
        <v>0</v>
      </c>
      <c r="M20" s="66">
        <v>0</v>
      </c>
      <c r="N20" s="67">
        <v>100</v>
      </c>
      <c r="O20" s="67">
        <f t="shared" si="5"/>
        <v>100</v>
      </c>
      <c r="P20" s="72" t="s">
        <v>62</v>
      </c>
      <c r="Q20" s="67"/>
      <c r="R20" s="67"/>
      <c r="S20" s="67">
        <v>100</v>
      </c>
      <c r="T20" s="19"/>
    </row>
    <row r="21" spans="1:20" s="1" customFormat="1" ht="66.75" customHeight="1">
      <c r="A21" s="50">
        <v>12</v>
      </c>
      <c r="B21" s="93" t="s">
        <v>31</v>
      </c>
      <c r="C21" s="102"/>
      <c r="D21" s="97">
        <f t="shared" si="7"/>
        <v>145.6</v>
      </c>
      <c r="E21" s="97">
        <f t="shared" si="8"/>
        <v>145.6</v>
      </c>
      <c r="F21" s="103">
        <f>F22</f>
        <v>0</v>
      </c>
      <c r="G21" s="103">
        <f aca="true" t="shared" si="10" ref="G21:M21">G22</f>
        <v>0</v>
      </c>
      <c r="H21" s="103">
        <f t="shared" si="10"/>
        <v>0</v>
      </c>
      <c r="I21" s="103">
        <f t="shared" si="10"/>
        <v>0</v>
      </c>
      <c r="J21" s="103">
        <f t="shared" si="10"/>
        <v>145.6</v>
      </c>
      <c r="K21" s="103">
        <f t="shared" si="10"/>
        <v>145.6</v>
      </c>
      <c r="L21" s="103">
        <f t="shared" si="10"/>
        <v>0</v>
      </c>
      <c r="M21" s="103">
        <f t="shared" si="10"/>
        <v>0</v>
      </c>
      <c r="N21" s="92">
        <v>100</v>
      </c>
      <c r="O21" s="92">
        <f t="shared" si="5"/>
        <v>100</v>
      </c>
      <c r="P21" s="93" t="s">
        <v>19</v>
      </c>
      <c r="Q21" s="92"/>
      <c r="R21" s="92"/>
      <c r="S21" s="92">
        <v>100</v>
      </c>
      <c r="T21" s="19"/>
    </row>
    <row r="22" spans="1:20" s="1" customFormat="1" ht="62.25" customHeight="1">
      <c r="A22" s="50">
        <v>13</v>
      </c>
      <c r="B22" s="45" t="s">
        <v>77</v>
      </c>
      <c r="C22" s="33"/>
      <c r="D22" s="46">
        <f t="shared" si="7"/>
        <v>145.6</v>
      </c>
      <c r="E22" s="46">
        <f t="shared" si="8"/>
        <v>145.6</v>
      </c>
      <c r="F22" s="47"/>
      <c r="G22" s="47"/>
      <c r="H22" s="47"/>
      <c r="I22" s="47"/>
      <c r="J22" s="47">
        <v>145.6</v>
      </c>
      <c r="K22" s="47">
        <v>145.6</v>
      </c>
      <c r="L22" s="47"/>
      <c r="M22" s="47"/>
      <c r="N22" s="48">
        <v>100</v>
      </c>
      <c r="O22" s="48">
        <f t="shared" si="5"/>
        <v>100</v>
      </c>
      <c r="P22" s="16" t="s">
        <v>45</v>
      </c>
      <c r="Q22" s="48"/>
      <c r="R22" s="48"/>
      <c r="S22" s="48">
        <v>100</v>
      </c>
      <c r="T22" s="19"/>
    </row>
    <row r="23" spans="1:20" s="1" customFormat="1" ht="75" customHeight="1">
      <c r="A23" s="104">
        <v>14</v>
      </c>
      <c r="B23" s="89" t="s">
        <v>32</v>
      </c>
      <c r="C23" s="105"/>
      <c r="D23" s="106">
        <f t="shared" si="7"/>
        <v>103</v>
      </c>
      <c r="E23" s="106">
        <f t="shared" si="8"/>
        <v>103</v>
      </c>
      <c r="F23" s="107">
        <f>F24+F25+F26</f>
        <v>0</v>
      </c>
      <c r="G23" s="107">
        <f aca="true" t="shared" si="11" ref="G23:M23">G24+G25+G26</f>
        <v>0</v>
      </c>
      <c r="H23" s="107">
        <f t="shared" si="11"/>
        <v>0</v>
      </c>
      <c r="I23" s="107">
        <f t="shared" si="11"/>
        <v>0</v>
      </c>
      <c r="J23" s="107">
        <f t="shared" si="11"/>
        <v>103</v>
      </c>
      <c r="K23" s="107">
        <f t="shared" si="11"/>
        <v>103</v>
      </c>
      <c r="L23" s="107">
        <f>L24+L25+L26</f>
        <v>0</v>
      </c>
      <c r="M23" s="107">
        <f t="shared" si="11"/>
        <v>0</v>
      </c>
      <c r="N23" s="108">
        <v>100</v>
      </c>
      <c r="O23" s="108">
        <v>100</v>
      </c>
      <c r="P23" s="89" t="s">
        <v>46</v>
      </c>
      <c r="Q23" s="108"/>
      <c r="R23" s="108"/>
      <c r="S23" s="108">
        <v>100</v>
      </c>
      <c r="T23" s="19"/>
    </row>
    <row r="24" spans="1:20" s="1" customFormat="1" ht="73.5" customHeight="1">
      <c r="A24" s="70">
        <v>15</v>
      </c>
      <c r="B24" s="73" t="s">
        <v>79</v>
      </c>
      <c r="C24" s="64"/>
      <c r="D24" s="65">
        <f t="shared" si="7"/>
        <v>0</v>
      </c>
      <c r="E24" s="65">
        <f t="shared" si="8"/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7">
        <v>0</v>
      </c>
      <c r="O24" s="67">
        <v>0</v>
      </c>
      <c r="P24" s="72"/>
      <c r="Q24" s="67"/>
      <c r="R24" s="67"/>
      <c r="S24" s="67"/>
      <c r="T24" s="19"/>
    </row>
    <row r="25" spans="1:20" s="1" customFormat="1" ht="72.75" customHeight="1">
      <c r="A25" s="70">
        <v>16</v>
      </c>
      <c r="B25" s="73" t="s">
        <v>80</v>
      </c>
      <c r="C25" s="64"/>
      <c r="D25" s="65">
        <f t="shared" si="7"/>
        <v>0</v>
      </c>
      <c r="E25" s="65">
        <f t="shared" si="8"/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72"/>
      <c r="Q25" s="67"/>
      <c r="R25" s="67"/>
      <c r="S25" s="67"/>
      <c r="T25" s="19"/>
    </row>
    <row r="26" spans="1:20" s="1" customFormat="1" ht="122.25" customHeight="1">
      <c r="A26" s="70">
        <v>17</v>
      </c>
      <c r="B26" s="71" t="s">
        <v>81</v>
      </c>
      <c r="C26" s="64"/>
      <c r="D26" s="65">
        <f t="shared" si="7"/>
        <v>103</v>
      </c>
      <c r="E26" s="65">
        <f t="shared" si="8"/>
        <v>103</v>
      </c>
      <c r="F26" s="66">
        <v>0</v>
      </c>
      <c r="G26" s="66">
        <v>0</v>
      </c>
      <c r="H26" s="66">
        <v>0</v>
      </c>
      <c r="I26" s="66">
        <v>0</v>
      </c>
      <c r="J26" s="66">
        <v>103</v>
      </c>
      <c r="K26" s="66">
        <v>103</v>
      </c>
      <c r="L26" s="66">
        <v>0</v>
      </c>
      <c r="M26" s="66">
        <v>0</v>
      </c>
      <c r="N26" s="67">
        <v>100</v>
      </c>
      <c r="O26" s="67">
        <v>100</v>
      </c>
      <c r="P26" s="72"/>
      <c r="Q26" s="67"/>
      <c r="R26" s="67"/>
      <c r="S26" s="67">
        <v>100</v>
      </c>
      <c r="T26" s="19"/>
    </row>
    <row r="27" spans="1:20" s="1" customFormat="1" ht="105.75" customHeight="1">
      <c r="A27" s="88">
        <v>18</v>
      </c>
      <c r="B27" s="95" t="s">
        <v>33</v>
      </c>
      <c r="C27" s="102"/>
      <c r="D27" s="97">
        <f t="shared" si="7"/>
        <v>0</v>
      </c>
      <c r="E27" s="97">
        <f t="shared" si="8"/>
        <v>0</v>
      </c>
      <c r="F27" s="103">
        <f>F28</f>
        <v>0</v>
      </c>
      <c r="G27" s="103">
        <f aca="true" t="shared" si="12" ref="G27:M27">G28</f>
        <v>0</v>
      </c>
      <c r="H27" s="103">
        <f t="shared" si="12"/>
        <v>0</v>
      </c>
      <c r="I27" s="103">
        <f t="shared" si="12"/>
        <v>0</v>
      </c>
      <c r="J27" s="103">
        <f t="shared" si="12"/>
        <v>0</v>
      </c>
      <c r="K27" s="103">
        <f t="shared" si="12"/>
        <v>0</v>
      </c>
      <c r="L27" s="103">
        <f t="shared" si="12"/>
        <v>0</v>
      </c>
      <c r="M27" s="103">
        <f t="shared" si="12"/>
        <v>0</v>
      </c>
      <c r="N27" s="92">
        <f>N28</f>
        <v>0</v>
      </c>
      <c r="O27" s="92">
        <f>O28</f>
        <v>0</v>
      </c>
      <c r="P27" s="93" t="s">
        <v>20</v>
      </c>
      <c r="Q27" s="92"/>
      <c r="R27" s="92"/>
      <c r="S27" s="92">
        <v>0</v>
      </c>
      <c r="T27" s="19"/>
    </row>
    <row r="28" spans="1:20" s="34" customFormat="1" ht="90.75" customHeight="1">
      <c r="A28" s="70">
        <v>19</v>
      </c>
      <c r="B28" s="71" t="s">
        <v>82</v>
      </c>
      <c r="C28" s="64"/>
      <c r="D28" s="65">
        <f t="shared" si="7"/>
        <v>0</v>
      </c>
      <c r="E28" s="65">
        <f t="shared" si="8"/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72" t="s">
        <v>47</v>
      </c>
      <c r="Q28" s="67"/>
      <c r="R28" s="67"/>
      <c r="S28" s="67"/>
      <c r="T28" s="21"/>
    </row>
    <row r="29" spans="1:20" s="1" customFormat="1" ht="96.75" customHeight="1">
      <c r="A29" s="88">
        <v>20</v>
      </c>
      <c r="B29" s="109" t="s">
        <v>83</v>
      </c>
      <c r="C29" s="102"/>
      <c r="D29" s="103">
        <f t="shared" si="7"/>
        <v>60</v>
      </c>
      <c r="E29" s="103">
        <f t="shared" si="8"/>
        <v>60</v>
      </c>
      <c r="F29" s="103">
        <f>F30</f>
        <v>0</v>
      </c>
      <c r="G29" s="103">
        <f aca="true" t="shared" si="13" ref="G29:M29">G30</f>
        <v>0</v>
      </c>
      <c r="H29" s="103">
        <f t="shared" si="13"/>
        <v>0</v>
      </c>
      <c r="I29" s="103">
        <f t="shared" si="13"/>
        <v>0</v>
      </c>
      <c r="J29" s="103">
        <f t="shared" si="13"/>
        <v>60</v>
      </c>
      <c r="K29" s="103">
        <f t="shared" si="13"/>
        <v>60</v>
      </c>
      <c r="L29" s="103">
        <f t="shared" si="13"/>
        <v>0</v>
      </c>
      <c r="M29" s="103">
        <f t="shared" si="13"/>
        <v>0</v>
      </c>
      <c r="N29" s="92">
        <v>100</v>
      </c>
      <c r="O29" s="92">
        <v>100</v>
      </c>
      <c r="P29" s="93" t="s">
        <v>48</v>
      </c>
      <c r="Q29" s="92"/>
      <c r="R29" s="92"/>
      <c r="S29" s="92">
        <v>100</v>
      </c>
      <c r="T29" s="19"/>
    </row>
    <row r="30" spans="1:20" s="1" customFormat="1" ht="68.25" customHeight="1">
      <c r="A30" s="70">
        <v>21</v>
      </c>
      <c r="B30" s="74" t="s">
        <v>84</v>
      </c>
      <c r="C30" s="75"/>
      <c r="D30" s="76">
        <f t="shared" si="7"/>
        <v>60</v>
      </c>
      <c r="E30" s="76">
        <f t="shared" si="8"/>
        <v>60</v>
      </c>
      <c r="F30" s="77">
        <v>0</v>
      </c>
      <c r="G30" s="77">
        <v>0</v>
      </c>
      <c r="H30" s="77">
        <v>0</v>
      </c>
      <c r="I30" s="77">
        <v>0</v>
      </c>
      <c r="J30" s="77">
        <v>60</v>
      </c>
      <c r="K30" s="77">
        <v>60</v>
      </c>
      <c r="L30" s="77">
        <v>0</v>
      </c>
      <c r="M30" s="77">
        <v>0</v>
      </c>
      <c r="N30" s="78">
        <v>100</v>
      </c>
      <c r="O30" s="78">
        <v>100</v>
      </c>
      <c r="P30" s="79"/>
      <c r="Q30" s="78"/>
      <c r="R30" s="78"/>
      <c r="S30" s="78">
        <v>100</v>
      </c>
      <c r="T30" s="19"/>
    </row>
    <row r="31" spans="1:20" s="1" customFormat="1" ht="78.75" customHeight="1">
      <c r="A31" s="88">
        <v>22</v>
      </c>
      <c r="B31" s="110" t="s">
        <v>85</v>
      </c>
      <c r="C31" s="102"/>
      <c r="D31" s="97">
        <f t="shared" si="7"/>
        <v>11</v>
      </c>
      <c r="E31" s="97">
        <f t="shared" si="8"/>
        <v>11</v>
      </c>
      <c r="F31" s="103">
        <f>F32</f>
        <v>0</v>
      </c>
      <c r="G31" s="103">
        <f aca="true" t="shared" si="14" ref="G31:M31">G32</f>
        <v>0</v>
      </c>
      <c r="H31" s="103">
        <f t="shared" si="14"/>
        <v>0</v>
      </c>
      <c r="I31" s="103">
        <f t="shared" si="14"/>
        <v>0</v>
      </c>
      <c r="J31" s="103">
        <f t="shared" si="14"/>
        <v>11</v>
      </c>
      <c r="K31" s="103">
        <f t="shared" si="14"/>
        <v>11</v>
      </c>
      <c r="L31" s="103">
        <f t="shared" si="14"/>
        <v>0</v>
      </c>
      <c r="M31" s="103">
        <f t="shared" si="14"/>
        <v>0</v>
      </c>
      <c r="N31" s="92">
        <v>100</v>
      </c>
      <c r="O31" s="92">
        <v>100</v>
      </c>
      <c r="P31" s="93" t="s">
        <v>63</v>
      </c>
      <c r="Q31" s="92"/>
      <c r="R31" s="92"/>
      <c r="S31" s="92">
        <v>100</v>
      </c>
      <c r="T31" s="19"/>
    </row>
    <row r="32" spans="1:20" s="1" customFormat="1" ht="76.5" customHeight="1">
      <c r="A32" s="111">
        <v>23</v>
      </c>
      <c r="B32" s="112" t="s">
        <v>34</v>
      </c>
      <c r="C32" s="113"/>
      <c r="D32" s="114">
        <f t="shared" si="7"/>
        <v>11</v>
      </c>
      <c r="E32" s="114">
        <f t="shared" si="8"/>
        <v>11</v>
      </c>
      <c r="F32" s="115">
        <v>0</v>
      </c>
      <c r="G32" s="115">
        <v>0</v>
      </c>
      <c r="H32" s="115">
        <v>0</v>
      </c>
      <c r="I32" s="115">
        <v>0</v>
      </c>
      <c r="J32" s="115">
        <v>11</v>
      </c>
      <c r="K32" s="115">
        <v>11</v>
      </c>
      <c r="L32" s="115">
        <v>0</v>
      </c>
      <c r="M32" s="115">
        <v>0</v>
      </c>
      <c r="N32" s="116">
        <v>100</v>
      </c>
      <c r="O32" s="116">
        <v>100</v>
      </c>
      <c r="P32" s="117"/>
      <c r="Q32" s="116"/>
      <c r="R32" s="116"/>
      <c r="S32" s="116">
        <v>100</v>
      </c>
      <c r="T32" s="19"/>
    </row>
    <row r="33" spans="1:20" s="1" customFormat="1" ht="111.75" customHeight="1">
      <c r="A33" s="88">
        <v>24</v>
      </c>
      <c r="B33" s="110" t="s">
        <v>35</v>
      </c>
      <c r="C33" s="102"/>
      <c r="D33" s="97">
        <f t="shared" si="7"/>
        <v>188.3</v>
      </c>
      <c r="E33" s="97">
        <f t="shared" si="8"/>
        <v>188.3</v>
      </c>
      <c r="F33" s="103">
        <f>F34</f>
        <v>188.3</v>
      </c>
      <c r="G33" s="103">
        <f aca="true" t="shared" si="15" ref="G33:M33">G34</f>
        <v>188.3</v>
      </c>
      <c r="H33" s="103">
        <f t="shared" si="15"/>
        <v>0</v>
      </c>
      <c r="I33" s="103">
        <f t="shared" si="15"/>
        <v>0</v>
      </c>
      <c r="J33" s="103">
        <f t="shared" si="15"/>
        <v>0</v>
      </c>
      <c r="K33" s="103">
        <f t="shared" si="15"/>
        <v>0</v>
      </c>
      <c r="L33" s="103">
        <f t="shared" si="15"/>
        <v>0</v>
      </c>
      <c r="M33" s="103">
        <f t="shared" si="15"/>
        <v>0</v>
      </c>
      <c r="N33" s="92">
        <v>100</v>
      </c>
      <c r="O33" s="92">
        <v>100</v>
      </c>
      <c r="P33" s="93" t="s">
        <v>21</v>
      </c>
      <c r="Q33" s="92"/>
      <c r="R33" s="92"/>
      <c r="S33" s="92">
        <v>100</v>
      </c>
      <c r="T33" s="19"/>
    </row>
    <row r="34" spans="1:20" s="1" customFormat="1" ht="65.25" customHeight="1">
      <c r="A34" s="70">
        <v>25</v>
      </c>
      <c r="B34" s="170" t="s">
        <v>86</v>
      </c>
      <c r="C34" s="64"/>
      <c r="D34" s="65">
        <f t="shared" si="7"/>
        <v>188.3</v>
      </c>
      <c r="E34" s="65">
        <f t="shared" si="8"/>
        <v>188.3</v>
      </c>
      <c r="F34" s="66">
        <v>188.3</v>
      </c>
      <c r="G34" s="66">
        <v>188.3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7">
        <v>100</v>
      </c>
      <c r="O34" s="67">
        <v>100</v>
      </c>
      <c r="P34" s="72"/>
      <c r="Q34" s="67"/>
      <c r="R34" s="67"/>
      <c r="S34" s="67">
        <v>100</v>
      </c>
      <c r="T34" s="19"/>
    </row>
    <row r="35" spans="1:20" s="1" customFormat="1" ht="44.25" customHeight="1" hidden="1">
      <c r="A35" s="70"/>
      <c r="B35" s="171"/>
      <c r="C35" s="80" t="s">
        <v>28</v>
      </c>
      <c r="D35" s="65">
        <f t="shared" si="7"/>
        <v>0</v>
      </c>
      <c r="E35" s="65">
        <f t="shared" si="8"/>
        <v>0</v>
      </c>
      <c r="F35" s="66"/>
      <c r="G35" s="66"/>
      <c r="H35" s="66"/>
      <c r="I35" s="66"/>
      <c r="J35" s="66"/>
      <c r="K35" s="66"/>
      <c r="L35" s="66"/>
      <c r="M35" s="66"/>
      <c r="N35" s="67"/>
      <c r="O35" s="67"/>
      <c r="P35" s="72"/>
      <c r="Q35" s="67"/>
      <c r="R35" s="67"/>
      <c r="S35" s="67"/>
      <c r="T35" s="19"/>
    </row>
    <row r="36" spans="1:20" s="32" customFormat="1" ht="78" customHeight="1">
      <c r="A36" s="155">
        <v>26</v>
      </c>
      <c r="B36" s="156" t="s">
        <v>36</v>
      </c>
      <c r="C36" s="152" t="s">
        <v>91</v>
      </c>
      <c r="D36" s="157">
        <f>D37+D39+D41+D43+D47+D45+D49+D51</f>
        <v>5968.9</v>
      </c>
      <c r="E36" s="157">
        <f aca="true" t="shared" si="16" ref="E36:M36">E37+E39+E41+E43+E47+E45+E49+E51</f>
        <v>5968.8</v>
      </c>
      <c r="F36" s="157">
        <f t="shared" si="16"/>
        <v>0</v>
      </c>
      <c r="G36" s="157">
        <f t="shared" si="16"/>
        <v>0</v>
      </c>
      <c r="H36" s="157">
        <f t="shared" si="16"/>
        <v>570</v>
      </c>
      <c r="I36" s="157">
        <f t="shared" si="16"/>
        <v>570</v>
      </c>
      <c r="J36" s="157">
        <f t="shared" si="16"/>
        <v>5398.9</v>
      </c>
      <c r="K36" s="157">
        <f t="shared" si="16"/>
        <v>5398.8</v>
      </c>
      <c r="L36" s="157">
        <f t="shared" si="16"/>
        <v>0</v>
      </c>
      <c r="M36" s="157">
        <f t="shared" si="16"/>
        <v>0</v>
      </c>
      <c r="N36" s="158">
        <v>100</v>
      </c>
      <c r="O36" s="158">
        <f>E36/D36*100</f>
        <v>99.9983246494329</v>
      </c>
      <c r="P36" s="159" t="s">
        <v>68</v>
      </c>
      <c r="Q36" s="158">
        <v>100</v>
      </c>
      <c r="R36" s="158">
        <v>100</v>
      </c>
      <c r="S36" s="158">
        <v>100</v>
      </c>
      <c r="T36" s="86"/>
    </row>
    <row r="37" spans="1:20" s="28" customFormat="1" ht="101.25" customHeight="1">
      <c r="A37" s="118">
        <v>27</v>
      </c>
      <c r="B37" s="95" t="s">
        <v>37</v>
      </c>
      <c r="C37" s="119"/>
      <c r="D37" s="97">
        <f t="shared" si="7"/>
        <v>1493.3999999999999</v>
      </c>
      <c r="E37" s="97">
        <f t="shared" si="8"/>
        <v>1493.3999999999999</v>
      </c>
      <c r="F37" s="120">
        <f>F38</f>
        <v>0</v>
      </c>
      <c r="G37" s="120">
        <f aca="true" t="shared" si="17" ref="G37:M37">G38</f>
        <v>0</v>
      </c>
      <c r="H37" s="120">
        <f t="shared" si="17"/>
        <v>420.8</v>
      </c>
      <c r="I37" s="120">
        <f t="shared" si="17"/>
        <v>420.8</v>
      </c>
      <c r="J37" s="120">
        <f t="shared" si="17"/>
        <v>1072.6</v>
      </c>
      <c r="K37" s="120">
        <f t="shared" si="17"/>
        <v>1072.6</v>
      </c>
      <c r="L37" s="120">
        <f t="shared" si="17"/>
        <v>0</v>
      </c>
      <c r="M37" s="120">
        <f t="shared" si="17"/>
        <v>0</v>
      </c>
      <c r="N37" s="121">
        <v>100</v>
      </c>
      <c r="O37" s="121">
        <f aca="true" t="shared" si="18" ref="O37:O47">E37/D37*100</f>
        <v>100</v>
      </c>
      <c r="P37" s="99" t="s">
        <v>64</v>
      </c>
      <c r="Q37" s="100"/>
      <c r="R37" s="100"/>
      <c r="S37" s="100">
        <v>100</v>
      </c>
      <c r="T37" s="27"/>
    </row>
    <row r="38" spans="1:20" s="28" customFormat="1" ht="75.75" customHeight="1">
      <c r="A38" s="122">
        <v>28</v>
      </c>
      <c r="B38" s="123" t="s">
        <v>38</v>
      </c>
      <c r="C38" s="124"/>
      <c r="D38" s="114">
        <f t="shared" si="7"/>
        <v>1493.3999999999999</v>
      </c>
      <c r="E38" s="114">
        <f t="shared" si="8"/>
        <v>1493.3999999999999</v>
      </c>
      <c r="F38" s="125">
        <v>0</v>
      </c>
      <c r="G38" s="125">
        <v>0</v>
      </c>
      <c r="H38" s="125">
        <v>420.8</v>
      </c>
      <c r="I38" s="125">
        <v>420.8</v>
      </c>
      <c r="J38" s="125">
        <v>1072.6</v>
      </c>
      <c r="K38" s="125">
        <v>1072.6</v>
      </c>
      <c r="L38" s="125">
        <v>0</v>
      </c>
      <c r="M38" s="125">
        <v>0</v>
      </c>
      <c r="N38" s="126">
        <v>100</v>
      </c>
      <c r="O38" s="126">
        <f t="shared" si="18"/>
        <v>100</v>
      </c>
      <c r="P38" s="127"/>
      <c r="Q38" s="128"/>
      <c r="R38" s="128"/>
      <c r="S38" s="128">
        <v>100</v>
      </c>
      <c r="T38" s="27"/>
    </row>
    <row r="39" spans="1:20" s="28" customFormat="1" ht="95.25" customHeight="1">
      <c r="A39" s="118">
        <v>29</v>
      </c>
      <c r="B39" s="95" t="s">
        <v>39</v>
      </c>
      <c r="C39" s="119"/>
      <c r="D39" s="97">
        <f t="shared" si="7"/>
        <v>621.0999999999999</v>
      </c>
      <c r="E39" s="97">
        <f t="shared" si="8"/>
        <v>621.0999999999999</v>
      </c>
      <c r="F39" s="129">
        <f>F40</f>
        <v>0</v>
      </c>
      <c r="G39" s="129">
        <f aca="true" t="shared" si="19" ref="G39:M39">G40</f>
        <v>0</v>
      </c>
      <c r="H39" s="129">
        <f t="shared" si="19"/>
        <v>149.2</v>
      </c>
      <c r="I39" s="129">
        <f t="shared" si="19"/>
        <v>149.2</v>
      </c>
      <c r="J39" s="129">
        <f t="shared" si="19"/>
        <v>471.9</v>
      </c>
      <c r="K39" s="129">
        <f t="shared" si="19"/>
        <v>471.9</v>
      </c>
      <c r="L39" s="129">
        <f t="shared" si="19"/>
        <v>0</v>
      </c>
      <c r="M39" s="129">
        <f t="shared" si="19"/>
        <v>0</v>
      </c>
      <c r="N39" s="130">
        <f>N40</f>
        <v>100</v>
      </c>
      <c r="O39" s="130">
        <f>O40</f>
        <v>100</v>
      </c>
      <c r="P39" s="131" t="s">
        <v>69</v>
      </c>
      <c r="Q39" s="132"/>
      <c r="R39" s="132"/>
      <c r="S39" s="132">
        <v>100</v>
      </c>
      <c r="T39" s="27"/>
    </row>
    <row r="40" spans="1:20" s="31" customFormat="1" ht="88.5" customHeight="1">
      <c r="A40" s="83">
        <v>30</v>
      </c>
      <c r="B40" s="71" t="s">
        <v>40</v>
      </c>
      <c r="C40" s="84"/>
      <c r="D40" s="65">
        <f t="shared" si="7"/>
        <v>621.0999999999999</v>
      </c>
      <c r="E40" s="65">
        <f t="shared" si="8"/>
        <v>621.0999999999999</v>
      </c>
      <c r="F40" s="81">
        <v>0</v>
      </c>
      <c r="G40" s="81">
        <v>0</v>
      </c>
      <c r="H40" s="81">
        <v>149.2</v>
      </c>
      <c r="I40" s="81">
        <v>149.2</v>
      </c>
      <c r="J40" s="81">
        <v>471.9</v>
      </c>
      <c r="K40" s="81">
        <v>471.9</v>
      </c>
      <c r="L40" s="81">
        <v>0</v>
      </c>
      <c r="M40" s="81">
        <v>0</v>
      </c>
      <c r="N40" s="82">
        <v>100</v>
      </c>
      <c r="O40" s="82">
        <f t="shared" si="18"/>
        <v>100</v>
      </c>
      <c r="P40" s="85"/>
      <c r="Q40" s="82"/>
      <c r="R40" s="82"/>
      <c r="S40" s="82">
        <v>100</v>
      </c>
      <c r="T40" s="30"/>
    </row>
    <row r="41" spans="1:20" s="31" customFormat="1" ht="84" customHeight="1">
      <c r="A41" s="133">
        <v>31</v>
      </c>
      <c r="B41" s="134" t="s">
        <v>41</v>
      </c>
      <c r="C41" s="135"/>
      <c r="D41" s="97">
        <f t="shared" si="7"/>
        <v>2806.7</v>
      </c>
      <c r="E41" s="97">
        <f t="shared" si="8"/>
        <v>2806.6</v>
      </c>
      <c r="F41" s="129">
        <f>F42</f>
        <v>0</v>
      </c>
      <c r="G41" s="129">
        <f aca="true" t="shared" si="20" ref="G41:O41">G42</f>
        <v>0</v>
      </c>
      <c r="H41" s="129">
        <f t="shared" si="20"/>
        <v>0</v>
      </c>
      <c r="I41" s="129">
        <f t="shared" si="20"/>
        <v>0</v>
      </c>
      <c r="J41" s="129">
        <f t="shared" si="20"/>
        <v>2806.7</v>
      </c>
      <c r="K41" s="129">
        <f t="shared" si="20"/>
        <v>2806.6</v>
      </c>
      <c r="L41" s="129">
        <f t="shared" si="20"/>
        <v>0</v>
      </c>
      <c r="M41" s="129">
        <f t="shared" si="20"/>
        <v>0</v>
      </c>
      <c r="N41" s="130">
        <f t="shared" si="20"/>
        <v>100</v>
      </c>
      <c r="O41" s="130">
        <f t="shared" si="20"/>
        <v>99.9964370969466</v>
      </c>
      <c r="P41" s="131" t="s">
        <v>25</v>
      </c>
      <c r="Q41" s="130"/>
      <c r="R41" s="130"/>
      <c r="S41" s="130">
        <v>100</v>
      </c>
      <c r="T41" s="30"/>
    </row>
    <row r="42" spans="1:20" s="31" customFormat="1" ht="123.75" customHeight="1">
      <c r="A42" s="136">
        <v>32</v>
      </c>
      <c r="B42" s="112" t="s">
        <v>44</v>
      </c>
      <c r="C42" s="137"/>
      <c r="D42" s="114">
        <f t="shared" si="7"/>
        <v>2806.7</v>
      </c>
      <c r="E42" s="114">
        <f t="shared" si="8"/>
        <v>2806.6</v>
      </c>
      <c r="F42" s="125">
        <v>0</v>
      </c>
      <c r="G42" s="125">
        <v>0</v>
      </c>
      <c r="H42" s="125">
        <v>0</v>
      </c>
      <c r="I42" s="125">
        <v>0</v>
      </c>
      <c r="J42" s="125">
        <v>2806.7</v>
      </c>
      <c r="K42" s="125">
        <v>2806.6</v>
      </c>
      <c r="L42" s="125">
        <v>0</v>
      </c>
      <c r="M42" s="125">
        <v>0</v>
      </c>
      <c r="N42" s="126">
        <v>100</v>
      </c>
      <c r="O42" s="126">
        <f t="shared" si="18"/>
        <v>99.9964370969466</v>
      </c>
      <c r="P42" s="138" t="s">
        <v>50</v>
      </c>
      <c r="Q42" s="126"/>
      <c r="R42" s="126"/>
      <c r="S42" s="126">
        <v>100</v>
      </c>
      <c r="T42" s="30"/>
    </row>
    <row r="43" spans="1:20" s="31" customFormat="1" ht="105.75" customHeight="1">
      <c r="A43" s="133">
        <v>33</v>
      </c>
      <c r="B43" s="110" t="s">
        <v>42</v>
      </c>
      <c r="C43" s="135"/>
      <c r="D43" s="97">
        <f t="shared" si="7"/>
        <v>0</v>
      </c>
      <c r="E43" s="97">
        <f t="shared" si="8"/>
        <v>0</v>
      </c>
      <c r="F43" s="129">
        <f>F44</f>
        <v>0</v>
      </c>
      <c r="G43" s="129">
        <f aca="true" t="shared" si="21" ref="G43:M43">G44</f>
        <v>0</v>
      </c>
      <c r="H43" s="129">
        <f t="shared" si="21"/>
        <v>0</v>
      </c>
      <c r="I43" s="129">
        <f t="shared" si="21"/>
        <v>0</v>
      </c>
      <c r="J43" s="129">
        <f t="shared" si="21"/>
        <v>0</v>
      </c>
      <c r="K43" s="129">
        <f t="shared" si="21"/>
        <v>0</v>
      </c>
      <c r="L43" s="129">
        <f t="shared" si="21"/>
        <v>0</v>
      </c>
      <c r="M43" s="129">
        <f t="shared" si="21"/>
        <v>0</v>
      </c>
      <c r="N43" s="130">
        <v>0</v>
      </c>
      <c r="O43" s="130"/>
      <c r="P43" s="131" t="s">
        <v>51</v>
      </c>
      <c r="Q43" s="130"/>
      <c r="R43" s="130"/>
      <c r="S43" s="130">
        <v>100</v>
      </c>
      <c r="T43" s="30"/>
    </row>
    <row r="44" spans="1:20" s="31" customFormat="1" ht="80.25" customHeight="1">
      <c r="A44" s="133">
        <v>34</v>
      </c>
      <c r="B44" s="139" t="s">
        <v>43</v>
      </c>
      <c r="C44" s="135"/>
      <c r="D44" s="97">
        <f t="shared" si="7"/>
        <v>0</v>
      </c>
      <c r="E44" s="97">
        <f t="shared" si="8"/>
        <v>0</v>
      </c>
      <c r="F44" s="129">
        <v>0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  <c r="L44" s="129">
        <v>0</v>
      </c>
      <c r="M44" s="129">
        <v>0</v>
      </c>
      <c r="N44" s="130">
        <v>0</v>
      </c>
      <c r="O44" s="130"/>
      <c r="P44" s="131" t="s">
        <v>70</v>
      </c>
      <c r="Q44" s="130"/>
      <c r="R44" s="130"/>
      <c r="S44" s="130">
        <v>100</v>
      </c>
      <c r="T44" s="30"/>
    </row>
    <row r="45" spans="1:20" s="31" customFormat="1" ht="93.75" customHeight="1">
      <c r="A45" s="133">
        <v>35</v>
      </c>
      <c r="B45" s="134" t="s">
        <v>55</v>
      </c>
      <c r="C45" s="135"/>
      <c r="D45" s="97">
        <f>F45+H45+J45+L45</f>
        <v>310</v>
      </c>
      <c r="E45" s="97">
        <f>G45+I45+K45+M45</f>
        <v>310</v>
      </c>
      <c r="F45" s="129">
        <f>F46</f>
        <v>0</v>
      </c>
      <c r="G45" s="129">
        <f aca="true" t="shared" si="22" ref="G45:O45">G46</f>
        <v>0</v>
      </c>
      <c r="H45" s="129">
        <f t="shared" si="22"/>
        <v>0</v>
      </c>
      <c r="I45" s="129">
        <f t="shared" si="22"/>
        <v>0</v>
      </c>
      <c r="J45" s="129">
        <f t="shared" si="22"/>
        <v>310</v>
      </c>
      <c r="K45" s="129">
        <f t="shared" si="22"/>
        <v>310</v>
      </c>
      <c r="L45" s="129">
        <f t="shared" si="22"/>
        <v>0</v>
      </c>
      <c r="M45" s="129">
        <f t="shared" si="22"/>
        <v>0</v>
      </c>
      <c r="N45" s="130">
        <f t="shared" si="22"/>
        <v>100</v>
      </c>
      <c r="O45" s="130">
        <f t="shared" si="22"/>
        <v>100</v>
      </c>
      <c r="P45" s="131" t="s">
        <v>25</v>
      </c>
      <c r="Q45" s="130"/>
      <c r="R45" s="130"/>
      <c r="S45" s="130">
        <v>100</v>
      </c>
      <c r="T45" s="30"/>
    </row>
    <row r="46" spans="1:20" s="31" customFormat="1" ht="74.25" customHeight="1">
      <c r="A46" s="83">
        <v>36</v>
      </c>
      <c r="B46" s="63" t="s">
        <v>56</v>
      </c>
      <c r="C46" s="84"/>
      <c r="D46" s="65">
        <f>F46+H46+J46+L46</f>
        <v>310</v>
      </c>
      <c r="E46" s="65">
        <f>G46+I46+K46+M46</f>
        <v>310</v>
      </c>
      <c r="F46" s="81">
        <v>0</v>
      </c>
      <c r="G46" s="81">
        <v>0</v>
      </c>
      <c r="H46" s="81">
        <v>0</v>
      </c>
      <c r="I46" s="81">
        <v>0</v>
      </c>
      <c r="J46" s="81">
        <v>310</v>
      </c>
      <c r="K46" s="81">
        <v>310</v>
      </c>
      <c r="L46" s="81">
        <v>0</v>
      </c>
      <c r="M46" s="81">
        <v>0</v>
      </c>
      <c r="N46" s="82">
        <v>100</v>
      </c>
      <c r="O46" s="82">
        <f>E46/D46*100</f>
        <v>100</v>
      </c>
      <c r="P46" s="85" t="s">
        <v>71</v>
      </c>
      <c r="Q46" s="82"/>
      <c r="R46" s="82"/>
      <c r="S46" s="82">
        <v>100</v>
      </c>
      <c r="T46" s="30"/>
    </row>
    <row r="47" spans="1:20" s="31" customFormat="1" ht="93" customHeight="1">
      <c r="A47" s="133">
        <v>37</v>
      </c>
      <c r="B47" s="110" t="s">
        <v>53</v>
      </c>
      <c r="C47" s="135"/>
      <c r="D47" s="97">
        <f t="shared" si="7"/>
        <v>736.7</v>
      </c>
      <c r="E47" s="97">
        <f t="shared" si="8"/>
        <v>736.7</v>
      </c>
      <c r="F47" s="129">
        <f>F48</f>
        <v>0</v>
      </c>
      <c r="G47" s="129">
        <f aca="true" t="shared" si="23" ref="G47:M47">G48</f>
        <v>0</v>
      </c>
      <c r="H47" s="129">
        <f t="shared" si="23"/>
        <v>0</v>
      </c>
      <c r="I47" s="129">
        <f t="shared" si="23"/>
        <v>0</v>
      </c>
      <c r="J47" s="129">
        <f t="shared" si="23"/>
        <v>736.7</v>
      </c>
      <c r="K47" s="129">
        <f t="shared" si="23"/>
        <v>736.7</v>
      </c>
      <c r="L47" s="129">
        <f t="shared" si="23"/>
        <v>0</v>
      </c>
      <c r="M47" s="129">
        <f t="shared" si="23"/>
        <v>0</v>
      </c>
      <c r="N47" s="130">
        <v>100</v>
      </c>
      <c r="O47" s="130">
        <f t="shared" si="18"/>
        <v>100</v>
      </c>
      <c r="P47" s="131" t="s">
        <v>26</v>
      </c>
      <c r="Q47" s="130"/>
      <c r="R47" s="130"/>
      <c r="S47" s="130">
        <v>100</v>
      </c>
      <c r="T47" s="30"/>
    </row>
    <row r="48" spans="1:20" s="31" customFormat="1" ht="103.5" customHeight="1">
      <c r="A48" s="136">
        <v>38</v>
      </c>
      <c r="B48" s="112" t="s">
        <v>89</v>
      </c>
      <c r="C48" s="140"/>
      <c r="D48" s="115">
        <f t="shared" si="7"/>
        <v>736.7</v>
      </c>
      <c r="E48" s="115">
        <f t="shared" si="8"/>
        <v>736.7</v>
      </c>
      <c r="F48" s="125">
        <v>0</v>
      </c>
      <c r="G48" s="125">
        <v>0</v>
      </c>
      <c r="H48" s="125">
        <v>0</v>
      </c>
      <c r="I48" s="125">
        <v>0</v>
      </c>
      <c r="J48" s="125">
        <v>736.7</v>
      </c>
      <c r="K48" s="125">
        <v>736.7</v>
      </c>
      <c r="L48" s="125">
        <v>0</v>
      </c>
      <c r="M48" s="125">
        <v>0</v>
      </c>
      <c r="N48" s="126">
        <v>100</v>
      </c>
      <c r="O48" s="126">
        <v>100</v>
      </c>
      <c r="P48" s="138" t="s">
        <v>72</v>
      </c>
      <c r="Q48" s="126"/>
      <c r="R48" s="126"/>
      <c r="S48" s="126">
        <v>100</v>
      </c>
      <c r="T48" s="30"/>
    </row>
    <row r="49" spans="1:20" s="1" customFormat="1" ht="78" customHeight="1">
      <c r="A49" s="88">
        <v>39</v>
      </c>
      <c r="B49" s="95" t="s">
        <v>94</v>
      </c>
      <c r="C49" s="102"/>
      <c r="D49" s="97">
        <f aca="true" t="shared" si="24" ref="D49:E52">F49+H49+J49+L49</f>
        <v>0</v>
      </c>
      <c r="E49" s="97">
        <f t="shared" si="24"/>
        <v>0</v>
      </c>
      <c r="F49" s="103">
        <f>F50</f>
        <v>0</v>
      </c>
      <c r="G49" s="103">
        <f aca="true" t="shared" si="25" ref="G49:M51">G50</f>
        <v>0</v>
      </c>
      <c r="H49" s="103">
        <f t="shared" si="25"/>
        <v>0</v>
      </c>
      <c r="I49" s="103">
        <f t="shared" si="25"/>
        <v>0</v>
      </c>
      <c r="J49" s="103">
        <f t="shared" si="25"/>
        <v>0</v>
      </c>
      <c r="K49" s="103">
        <f t="shared" si="25"/>
        <v>0</v>
      </c>
      <c r="L49" s="103">
        <f t="shared" si="25"/>
        <v>0</v>
      </c>
      <c r="M49" s="103">
        <f t="shared" si="25"/>
        <v>0</v>
      </c>
      <c r="N49" s="92">
        <v>100</v>
      </c>
      <c r="O49" s="92">
        <v>100</v>
      </c>
      <c r="P49" s="93" t="s">
        <v>49</v>
      </c>
      <c r="Q49" s="92"/>
      <c r="R49" s="92"/>
      <c r="S49" s="92">
        <v>100</v>
      </c>
      <c r="T49" s="19"/>
    </row>
    <row r="50" spans="1:20" s="1" customFormat="1" ht="84" customHeight="1">
      <c r="A50" s="111">
        <v>40</v>
      </c>
      <c r="B50" s="112" t="s">
        <v>54</v>
      </c>
      <c r="C50" s="113"/>
      <c r="D50" s="115">
        <f t="shared" si="24"/>
        <v>0</v>
      </c>
      <c r="E50" s="115">
        <f t="shared" si="24"/>
        <v>0</v>
      </c>
      <c r="F50" s="115">
        <v>0</v>
      </c>
      <c r="G50" s="115">
        <v>0</v>
      </c>
      <c r="H50" s="115">
        <v>0</v>
      </c>
      <c r="I50" s="115">
        <v>0</v>
      </c>
      <c r="J50" s="115">
        <v>0</v>
      </c>
      <c r="K50" s="115">
        <v>0</v>
      </c>
      <c r="L50" s="115">
        <v>0</v>
      </c>
      <c r="M50" s="115">
        <v>0</v>
      </c>
      <c r="N50" s="116">
        <v>100</v>
      </c>
      <c r="O50" s="116">
        <v>100</v>
      </c>
      <c r="P50" s="117"/>
      <c r="Q50" s="116"/>
      <c r="R50" s="116"/>
      <c r="S50" s="116">
        <v>100</v>
      </c>
      <c r="T50" s="19"/>
    </row>
    <row r="51" spans="1:20" s="1" customFormat="1" ht="84" customHeight="1">
      <c r="A51" s="88">
        <v>41</v>
      </c>
      <c r="B51" s="95" t="s">
        <v>95</v>
      </c>
      <c r="C51" s="102"/>
      <c r="D51" s="97">
        <f t="shared" si="24"/>
        <v>1</v>
      </c>
      <c r="E51" s="97">
        <f t="shared" si="24"/>
        <v>1</v>
      </c>
      <c r="F51" s="103">
        <f>F52</f>
        <v>0</v>
      </c>
      <c r="G51" s="103">
        <f t="shared" si="25"/>
        <v>0</v>
      </c>
      <c r="H51" s="103">
        <f t="shared" si="25"/>
        <v>0</v>
      </c>
      <c r="I51" s="103">
        <f t="shared" si="25"/>
        <v>0</v>
      </c>
      <c r="J51" s="103">
        <f t="shared" si="25"/>
        <v>1</v>
      </c>
      <c r="K51" s="103">
        <f t="shared" si="25"/>
        <v>1</v>
      </c>
      <c r="L51" s="103">
        <f t="shared" si="25"/>
        <v>0</v>
      </c>
      <c r="M51" s="103">
        <f t="shared" si="25"/>
        <v>0</v>
      </c>
      <c r="N51" s="92">
        <v>100</v>
      </c>
      <c r="O51" s="92">
        <v>100</v>
      </c>
      <c r="P51" s="160" t="s">
        <v>97</v>
      </c>
      <c r="Q51" s="116"/>
      <c r="R51" s="116"/>
      <c r="S51" s="92">
        <v>100</v>
      </c>
      <c r="T51" s="19"/>
    </row>
    <row r="52" spans="1:20" s="31" customFormat="1" ht="99.75" customHeight="1">
      <c r="A52" s="70">
        <v>42</v>
      </c>
      <c r="B52" s="63" t="s">
        <v>96</v>
      </c>
      <c r="C52" s="64"/>
      <c r="D52" s="66">
        <f t="shared" si="24"/>
        <v>1</v>
      </c>
      <c r="E52" s="66">
        <f t="shared" si="24"/>
        <v>1</v>
      </c>
      <c r="F52" s="66">
        <v>0</v>
      </c>
      <c r="G52" s="66">
        <v>0</v>
      </c>
      <c r="H52" s="66">
        <v>0</v>
      </c>
      <c r="I52" s="66">
        <v>0</v>
      </c>
      <c r="J52" s="66">
        <v>1</v>
      </c>
      <c r="K52" s="66">
        <v>1</v>
      </c>
      <c r="L52" s="66">
        <v>0</v>
      </c>
      <c r="M52" s="66">
        <v>0</v>
      </c>
      <c r="N52" s="67">
        <v>100</v>
      </c>
      <c r="O52" s="67">
        <v>100</v>
      </c>
      <c r="P52" s="29"/>
      <c r="Q52" s="87"/>
      <c r="R52" s="87"/>
      <c r="S52" s="161">
        <v>100</v>
      </c>
      <c r="T52" s="30"/>
    </row>
    <row r="53" spans="1:20" ht="35.25" customHeight="1">
      <c r="A53" s="52"/>
      <c r="B53" s="17" t="s">
        <v>87</v>
      </c>
      <c r="C53" s="38"/>
      <c r="D53" s="18"/>
      <c r="E53" s="169" t="s">
        <v>57</v>
      </c>
      <c r="F53" s="169"/>
      <c r="G53" s="18"/>
      <c r="H53" s="18"/>
      <c r="I53" s="18"/>
      <c r="J53" s="26"/>
      <c r="K53" s="26"/>
      <c r="L53" s="18"/>
      <c r="M53" s="18"/>
      <c r="N53" s="18"/>
      <c r="O53" s="24"/>
      <c r="P53" s="25"/>
      <c r="Q53" s="18"/>
      <c r="R53" s="18"/>
      <c r="S53" s="18"/>
      <c r="T53" s="21"/>
    </row>
    <row r="54" spans="1:20" ht="18">
      <c r="A54" s="52"/>
      <c r="B54" s="17"/>
      <c r="C54" s="38"/>
      <c r="D54" s="18"/>
      <c r="E54" s="18"/>
      <c r="F54" s="18"/>
      <c r="G54" s="18"/>
      <c r="H54" s="18"/>
      <c r="I54" s="18"/>
      <c r="J54" s="26"/>
      <c r="K54" s="26"/>
      <c r="L54" s="18"/>
      <c r="M54" s="18"/>
      <c r="N54" s="18"/>
      <c r="O54" s="24"/>
      <c r="P54" s="25"/>
      <c r="Q54" s="18"/>
      <c r="R54" s="18"/>
      <c r="S54" s="18"/>
      <c r="T54" s="21"/>
    </row>
    <row r="55" spans="1:20" ht="30" customHeight="1">
      <c r="A55" s="52"/>
      <c r="B55" s="17" t="s">
        <v>88</v>
      </c>
      <c r="C55" s="38"/>
      <c r="D55" s="18"/>
      <c r="E55" s="169" t="s">
        <v>58</v>
      </c>
      <c r="F55" s="169"/>
      <c r="G55" s="18"/>
      <c r="H55" s="18"/>
      <c r="I55" s="18"/>
      <c r="J55" s="18"/>
      <c r="K55" s="18"/>
      <c r="L55" s="18"/>
      <c r="M55" s="18"/>
      <c r="N55" s="18"/>
      <c r="O55" s="24"/>
      <c r="P55" s="25"/>
      <c r="Q55" s="18"/>
      <c r="R55" s="18"/>
      <c r="S55" s="18"/>
      <c r="T55" s="20"/>
    </row>
    <row r="56" spans="1:20" ht="23.25" customHeight="1">
      <c r="A56" s="52"/>
      <c r="B56" s="17"/>
      <c r="C56" s="3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24"/>
      <c r="P56" s="25"/>
      <c r="Q56" s="18"/>
      <c r="R56" s="18"/>
      <c r="S56" s="18"/>
      <c r="T56" s="20"/>
    </row>
    <row r="57" spans="1:20" ht="23.25" customHeight="1">
      <c r="A57" s="52"/>
      <c r="B57" s="17"/>
      <c r="C57" s="3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24"/>
      <c r="P57" s="25"/>
      <c r="Q57" s="18"/>
      <c r="R57" s="18"/>
      <c r="S57" s="18"/>
      <c r="T57" s="20"/>
    </row>
    <row r="58" spans="1:20" ht="23.25" customHeight="1">
      <c r="A58" s="52"/>
      <c r="B58" s="17"/>
      <c r="C58" s="3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24"/>
      <c r="P58" s="25"/>
      <c r="Q58" s="18"/>
      <c r="R58" s="18"/>
      <c r="S58" s="18"/>
      <c r="T58" s="20"/>
    </row>
    <row r="59" spans="1:19" ht="23.25" customHeight="1">
      <c r="A59" s="53"/>
      <c r="B59" s="14"/>
      <c r="C59" s="3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  <c r="P59" s="9"/>
      <c r="Q59" s="6"/>
      <c r="R59" s="6"/>
      <c r="S59" s="6"/>
    </row>
    <row r="60" spans="1:19" ht="23.25" customHeight="1">
      <c r="A60" s="53"/>
      <c r="B60" s="14"/>
      <c r="C60" s="3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  <c r="P60" s="9"/>
      <c r="Q60" s="6"/>
      <c r="R60" s="6"/>
      <c r="S60" s="6"/>
    </row>
    <row r="61" spans="15:17" ht="18">
      <c r="O61" s="10"/>
      <c r="P61" s="11"/>
      <c r="Q61" s="12"/>
    </row>
    <row r="62" spans="1:19" s="3" customFormat="1" ht="23.25">
      <c r="A62" s="55"/>
      <c r="B62" s="13"/>
      <c r="C62" s="40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4"/>
      <c r="Q62" s="4"/>
      <c r="R62" s="4"/>
      <c r="S62" s="4"/>
    </row>
    <row r="63" ht="18">
      <c r="C63" s="40" t="s">
        <v>16</v>
      </c>
    </row>
  </sheetData>
  <sheetProtection/>
  <mergeCells count="19">
    <mergeCell ref="E53:F53"/>
    <mergeCell ref="E55:F55"/>
    <mergeCell ref="B34:B35"/>
    <mergeCell ref="B3:B6"/>
    <mergeCell ref="C3:C6"/>
    <mergeCell ref="D4:E5"/>
    <mergeCell ref="F4:M4"/>
    <mergeCell ref="F5:G5"/>
    <mergeCell ref="H5:I5"/>
    <mergeCell ref="J5:K5"/>
    <mergeCell ref="A1:S1"/>
    <mergeCell ref="L5:M5"/>
    <mergeCell ref="D3:M3"/>
    <mergeCell ref="S3:S6"/>
    <mergeCell ref="R3:R6"/>
    <mergeCell ref="N3:O5"/>
    <mergeCell ref="P3:P6"/>
    <mergeCell ref="Q3:Q6"/>
    <mergeCell ref="A3:A6"/>
  </mergeCells>
  <printOptions/>
  <pageMargins left="0" right="0" top="0" bottom="0" header="0.31496062992125984" footer="0.31496062992125984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Ирина</cp:lastModifiedBy>
  <cp:lastPrinted>2018-02-16T07:55:15Z</cp:lastPrinted>
  <dcterms:created xsi:type="dcterms:W3CDTF">2015-01-12T10:09:37Z</dcterms:created>
  <dcterms:modified xsi:type="dcterms:W3CDTF">2019-02-07T05:48:28Z</dcterms:modified>
  <cp:category/>
  <cp:version/>
  <cp:contentType/>
  <cp:contentStatus/>
</cp:coreProperties>
</file>