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74"/>
  <c r="F72"/>
  <c r="F68"/>
  <c r="F55"/>
  <c r="F51"/>
  <c r="F46"/>
  <c r="F41"/>
  <c r="F35"/>
  <c r="F29"/>
  <c r="F18"/>
  <c r="F11"/>
  <c r="F6"/>
  <c r="E74"/>
  <c r="E72"/>
  <c r="E68"/>
  <c r="E55"/>
  <c r="E51"/>
  <c r="E46"/>
  <c r="E41"/>
  <c r="E35"/>
  <c r="E29"/>
  <c r="E23"/>
  <c r="E18"/>
  <c r="E11"/>
  <c r="E6"/>
  <c r="E44" l="1"/>
  <c r="E5"/>
  <c r="E16"/>
  <c r="F5"/>
  <c r="F44"/>
  <c r="F16"/>
  <c r="E77" l="1"/>
  <c r="F77"/>
</calcChain>
</file>

<file path=xl/sharedStrings.xml><?xml version="1.0" encoding="utf-8"?>
<sst xmlns="http://schemas.openxmlformats.org/spreadsheetml/2006/main" count="140" uniqueCount="98">
  <si>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</si>
  <si>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</si>
  <si>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</si>
  <si>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</si>
  <si>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</si>
  <si>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</si>
  <si>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</si>
  <si>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</si>
  <si>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11 1 01 00000</t>
  </si>
  <si>
    <t>0801</t>
  </si>
  <si>
    <t>11 1 01 00590</t>
  </si>
  <si>
    <t>1.2.Подпрограмма «Организация библиотечного обслуживания населения»</t>
  </si>
  <si>
    <t>11 2 01 00000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</si>
  <si>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</si>
  <si>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</si>
  <si>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</si>
  <si>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</si>
  <si>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</si>
  <si>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</si>
  <si>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</si>
  <si>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</si>
  <si>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</si>
  <si>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</si>
  <si>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</si>
  <si>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</si>
  <si>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</si>
  <si>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</si>
  <si>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</si>
  <si>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</si>
  <si>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</si>
  <si>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</si>
  <si>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</si>
  <si>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</si>
  <si>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</si>
  <si>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</si>
  <si>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</si>
  <si>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</si>
  <si>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</si>
  <si>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</si>
  <si>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</si>
  <si>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</si>
  <si>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</si>
  <si>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</si>
  <si>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</si>
  <si>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</si>
  <si>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</si>
  <si>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</si>
  <si>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</si>
  <si>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</si>
  <si>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</si>
  <si>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</si>
  <si>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</si>
  <si>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</si>
  <si>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</si>
  <si>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</si>
  <si>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</si>
  <si>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</si>
  <si>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</si>
  <si>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</si>
  <si>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</si>
  <si>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</si>
  <si>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</si>
  <si>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</si>
  <si>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</si>
  <si>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</si>
  <si>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</si>
  <si>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19 3 01 S8510</t>
  </si>
  <si>
    <t>19 3 02 S8380</t>
  </si>
  <si>
    <t>0412</t>
  </si>
  <si>
    <t>19 3 03 S8070</t>
  </si>
  <si>
    <t xml:space="preserve">3.4.Подпрограмма «Содержание мест захоронения и ремонт военно-мемориальных объектов»  </t>
  </si>
  <si>
    <t>19 4 02 90600</t>
  </si>
  <si>
    <t xml:space="preserve">3.5. Подпрограмма «Озеленение территории поселения» </t>
  </si>
  <si>
    <t>19 5 01 90700</t>
  </si>
  <si>
    <t xml:space="preserve">3.6. Подпрограмма    "Энергоэффективность и развитие энергетики в Дракинском сельском поселении"  </t>
  </si>
  <si>
    <t>19 6 01 91220</t>
  </si>
  <si>
    <t>19 7 01 90850</t>
  </si>
  <si>
    <t xml:space="preserve">3.8.Подпрограмма «Осуществление муниципального земельного контроля  в границах поселения» </t>
  </si>
  <si>
    <t>19 8 01 88690</t>
  </si>
  <si>
    <t>3.9.Подпрограмма "Благоустройство мест массового отдыха"</t>
  </si>
  <si>
    <t>19 9 01 00000</t>
  </si>
  <si>
    <t>19 9 01 S8070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</si>
  <si>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</si>
  <si>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</si>
  <si>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предпринимательства»»</t>
  </si>
  <si>
    <t>04 1 01 90380</t>
  </si>
  <si>
    <t>5. Муниципальная программа «Использование  и охрана земель на территории  Дракинского сельского поселения»</t>
  </si>
  <si>
    <t>05 0 00 00000</t>
  </si>
  <si>
    <t>05 1 01 90390</t>
  </si>
  <si>
    <t xml:space="preserve"> Непрограммные расходы органов местного самоуправления</t>
  </si>
  <si>
    <t>0107</t>
  </si>
  <si>
    <t>99 1 01 92070</t>
  </si>
  <si>
    <t>Исполнение</t>
  </si>
  <si>
    <t xml:space="preserve">5.1 Мероприятия по повышение эффективности использования и охраны земель на территории поселения           </t>
  </si>
  <si>
    <t xml:space="preserve">3.7.Подпрограмма «Развитие градостроительной деятельности поселения»                                      </t>
  </si>
  <si>
    <t>Отчет по муниципальным  программам  Дракинского</t>
  </si>
  <si>
    <t xml:space="preserve">Глава администрации Дракинского сельского поселения                                                    Е.Н.Атаманова </t>
  </si>
  <si>
    <r>
      <t xml:space="preserve">                                                                                                  сельского поселения  за 1полугодие  2020 года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( сумма тыс.   рублей)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</si>
</sst>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right"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/>
    <xf numFmtId="0" fontId="8" fillId="2" borderId="2" xfId="0" applyFont="1" applyFill="1" applyBorder="1"/>
    <xf numFmtId="49" fontId="8" fillId="2" borderId="6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view="pageBreakPreview" zoomScale="60" workbookViewId="0">
      <selection activeCell="C11" sqref="C11:C13"/>
    </sheetView>
  </sheetViews>
  <sheetFormatPr defaultRowHeight="15"/>
  <cols>
    <col min="1" max="1" width="116.42578125" style="16" customWidth="1"/>
    <col min="2" max="2" width="7.140625" style="16" bestFit="1" customWidth="1"/>
    <col min="3" max="3" width="19.42578125" style="16" customWidth="1"/>
    <col min="4" max="4" width="7" style="16" bestFit="1" customWidth="1"/>
    <col min="5" max="5" width="14.5703125" style="16" customWidth="1"/>
    <col min="6" max="6" width="19.7109375" style="16" customWidth="1"/>
  </cols>
  <sheetData>
    <row r="2" spans="1:6">
      <c r="A2" s="15" t="s">
        <v>95</v>
      </c>
      <c r="B2" s="15"/>
      <c r="C2" s="15"/>
      <c r="D2" s="15"/>
      <c r="E2" s="15"/>
    </row>
    <row r="3" spans="1:6">
      <c r="A3" s="17" t="s">
        <v>97</v>
      </c>
      <c r="B3" s="17"/>
      <c r="C3" s="17"/>
      <c r="D3" s="17"/>
      <c r="E3" s="17"/>
      <c r="F3" s="17"/>
    </row>
    <row r="4" spans="1:6" ht="37.5">
      <c r="A4" s="18" t="s">
        <v>0</v>
      </c>
      <c r="B4" s="18" t="s">
        <v>1</v>
      </c>
      <c r="C4" s="18" t="s">
        <v>2</v>
      </c>
      <c r="D4" s="19" t="s">
        <v>3</v>
      </c>
      <c r="E4" s="18" t="s">
        <v>4</v>
      </c>
      <c r="F4" s="18" t="s">
        <v>92</v>
      </c>
    </row>
    <row r="5" spans="1:6" ht="18.75">
      <c r="A5" s="20" t="s">
        <v>5</v>
      </c>
      <c r="B5" s="21"/>
      <c r="C5" s="22" t="s">
        <v>6</v>
      </c>
      <c r="D5" s="20"/>
      <c r="E5" s="23">
        <f>E6+E11</f>
        <v>2548</v>
      </c>
      <c r="F5" s="23">
        <f>F6+F11</f>
        <v>1202.5</v>
      </c>
    </row>
    <row r="6" spans="1:6">
      <c r="A6" s="24" t="s">
        <v>7</v>
      </c>
      <c r="B6" s="25"/>
      <c r="C6" s="9" t="s">
        <v>8</v>
      </c>
      <c r="D6" s="12"/>
      <c r="E6" s="26">
        <f>E8+E9+E10</f>
        <v>2096</v>
      </c>
      <c r="F6" s="26">
        <f>F8+F9+F10</f>
        <v>998.69999999999993</v>
      </c>
    </row>
    <row r="7" spans="1:6" ht="20.25" customHeight="1">
      <c r="A7" s="24"/>
      <c r="B7" s="27"/>
      <c r="C7" s="11"/>
      <c r="D7" s="14"/>
      <c r="E7" s="28"/>
      <c r="F7" s="28"/>
    </row>
    <row r="8" spans="1:6" ht="18.75">
      <c r="A8" s="29"/>
      <c r="B8" s="30" t="s">
        <v>9</v>
      </c>
      <c r="C8" s="1" t="s">
        <v>10</v>
      </c>
      <c r="D8" s="2">
        <v>100</v>
      </c>
      <c r="E8" s="31">
        <v>1663</v>
      </c>
      <c r="F8" s="31">
        <v>806.8</v>
      </c>
    </row>
    <row r="9" spans="1:6" ht="18.75">
      <c r="A9" s="29"/>
      <c r="B9" s="30" t="s">
        <v>9</v>
      </c>
      <c r="C9" s="1" t="s">
        <v>10</v>
      </c>
      <c r="D9" s="2">
        <v>200</v>
      </c>
      <c r="E9" s="31">
        <v>433</v>
      </c>
      <c r="F9" s="31">
        <v>191.9</v>
      </c>
    </row>
    <row r="10" spans="1:6" ht="18.75">
      <c r="A10" s="32"/>
      <c r="B10" s="30" t="s">
        <v>9</v>
      </c>
      <c r="C10" s="1" t="s">
        <v>10</v>
      </c>
      <c r="D10" s="2">
        <v>800</v>
      </c>
      <c r="E10" s="33"/>
      <c r="F10" s="33"/>
    </row>
    <row r="11" spans="1:6">
      <c r="A11" s="34" t="s">
        <v>11</v>
      </c>
      <c r="B11" s="25"/>
      <c r="C11" s="9" t="s">
        <v>12</v>
      </c>
      <c r="D11" s="12"/>
      <c r="E11" s="26">
        <f>E14+E15</f>
        <v>452</v>
      </c>
      <c r="F11" s="26">
        <f>F14+F15</f>
        <v>203.79999999999998</v>
      </c>
    </row>
    <row r="12" spans="1:6">
      <c r="A12" s="35"/>
      <c r="B12" s="36"/>
      <c r="C12" s="10"/>
      <c r="D12" s="13"/>
      <c r="E12" s="37"/>
      <c r="F12" s="37"/>
    </row>
    <row r="13" spans="1:6" ht="18.75">
      <c r="A13" s="35"/>
      <c r="B13" s="38"/>
      <c r="C13" s="11"/>
      <c r="D13" s="14"/>
      <c r="E13" s="28"/>
      <c r="F13" s="28"/>
    </row>
    <row r="14" spans="1:6" ht="18.75">
      <c r="A14" s="29"/>
      <c r="B14" s="30" t="s">
        <v>9</v>
      </c>
      <c r="C14" s="1" t="s">
        <v>13</v>
      </c>
      <c r="D14" s="2">
        <v>100</v>
      </c>
      <c r="E14" s="31">
        <v>398</v>
      </c>
      <c r="F14" s="31">
        <v>194.7</v>
      </c>
    </row>
    <row r="15" spans="1:6" ht="18.75">
      <c r="A15" s="39"/>
      <c r="B15" s="40" t="s">
        <v>9</v>
      </c>
      <c r="C15" s="1" t="s">
        <v>13</v>
      </c>
      <c r="D15" s="2">
        <v>200</v>
      </c>
      <c r="E15" s="31">
        <v>54</v>
      </c>
      <c r="F15" s="31">
        <v>9.1</v>
      </c>
    </row>
    <row r="16" spans="1:6" ht="18.75">
      <c r="A16" s="20" t="s">
        <v>14</v>
      </c>
      <c r="B16" s="21"/>
      <c r="C16" s="22" t="s">
        <v>15</v>
      </c>
      <c r="D16" s="20"/>
      <c r="E16" s="23">
        <f>E17+E18+E23+E29+E35+E39+E40+E41</f>
        <v>5380.7</v>
      </c>
      <c r="F16" s="23">
        <f>F17+F18+F23+F29+F35+F39+F40+F41</f>
        <v>2335.3000000000002</v>
      </c>
    </row>
    <row r="17" spans="1:6" ht="37.5">
      <c r="A17" s="2" t="s">
        <v>16</v>
      </c>
      <c r="B17" s="30" t="s">
        <v>17</v>
      </c>
      <c r="C17" s="1" t="s">
        <v>18</v>
      </c>
      <c r="D17" s="2">
        <v>100</v>
      </c>
      <c r="E17" s="31">
        <v>959</v>
      </c>
      <c r="F17" s="31">
        <v>418.5</v>
      </c>
    </row>
    <row r="18" spans="1:6">
      <c r="A18" s="34" t="s">
        <v>19</v>
      </c>
      <c r="B18" s="25"/>
      <c r="C18" s="9" t="s">
        <v>20</v>
      </c>
      <c r="D18" s="12"/>
      <c r="E18" s="26">
        <f>E20+E21+E22</f>
        <v>1706</v>
      </c>
      <c r="F18" s="26">
        <f>F20+F21+F22</f>
        <v>684.4</v>
      </c>
    </row>
    <row r="19" spans="1:6">
      <c r="A19" s="41"/>
      <c r="B19" s="27"/>
      <c r="C19" s="11"/>
      <c r="D19" s="14"/>
      <c r="E19" s="28"/>
      <c r="F19" s="28"/>
    </row>
    <row r="20" spans="1:6" ht="18.75">
      <c r="A20" s="39"/>
      <c r="B20" s="40" t="s">
        <v>21</v>
      </c>
      <c r="C20" s="1" t="s">
        <v>22</v>
      </c>
      <c r="D20" s="2">
        <v>100</v>
      </c>
      <c r="E20" s="31">
        <v>1192</v>
      </c>
      <c r="F20" s="31">
        <v>485.3</v>
      </c>
    </row>
    <row r="21" spans="1:6" ht="18.75">
      <c r="A21" s="39"/>
      <c r="B21" s="40" t="s">
        <v>21</v>
      </c>
      <c r="C21" s="1" t="s">
        <v>22</v>
      </c>
      <c r="D21" s="2">
        <v>200</v>
      </c>
      <c r="E21" s="31">
        <v>509</v>
      </c>
      <c r="F21" s="31">
        <v>199.1</v>
      </c>
    </row>
    <row r="22" spans="1:6" ht="18.75">
      <c r="A22" s="39"/>
      <c r="B22" s="40" t="s">
        <v>21</v>
      </c>
      <c r="C22" s="1" t="s">
        <v>22</v>
      </c>
      <c r="D22" s="2">
        <v>800</v>
      </c>
      <c r="E22" s="31">
        <v>5</v>
      </c>
      <c r="F22" s="31"/>
    </row>
    <row r="23" spans="1:6">
      <c r="A23" s="42" t="s">
        <v>23</v>
      </c>
      <c r="B23" s="25"/>
      <c r="C23" s="9" t="s">
        <v>24</v>
      </c>
      <c r="D23" s="12"/>
      <c r="E23" s="26">
        <f>E25+E26+E28</f>
        <v>2282.6999999999998</v>
      </c>
      <c r="F23" s="26">
        <f>F25+F26+F28+F27</f>
        <v>1040.4000000000001</v>
      </c>
    </row>
    <row r="24" spans="1:6">
      <c r="A24" s="42"/>
      <c r="B24" s="27"/>
      <c r="C24" s="11"/>
      <c r="D24" s="14"/>
      <c r="E24" s="28"/>
      <c r="F24" s="28"/>
    </row>
    <row r="25" spans="1:6" ht="18.75">
      <c r="A25" s="2"/>
      <c r="B25" s="30" t="s">
        <v>25</v>
      </c>
      <c r="C25" s="1" t="s">
        <v>26</v>
      </c>
      <c r="D25" s="2">
        <v>100</v>
      </c>
      <c r="E25" s="43">
        <v>1869.1</v>
      </c>
      <c r="F25" s="43">
        <v>912.1</v>
      </c>
    </row>
    <row r="26" spans="1:6" ht="18.75">
      <c r="A26" s="2"/>
      <c r="B26" s="30" t="s">
        <v>25</v>
      </c>
      <c r="C26" s="1" t="s">
        <v>26</v>
      </c>
      <c r="D26" s="2">
        <v>200</v>
      </c>
      <c r="E26" s="43">
        <v>353</v>
      </c>
      <c r="F26" s="43">
        <v>112</v>
      </c>
    </row>
    <row r="27" spans="1:6" ht="18.75">
      <c r="A27" s="2"/>
      <c r="B27" s="30" t="s">
        <v>25</v>
      </c>
      <c r="C27" s="1" t="s">
        <v>26</v>
      </c>
      <c r="D27" s="2">
        <v>800</v>
      </c>
      <c r="E27" s="43">
        <v>0.4</v>
      </c>
      <c r="F27" s="43">
        <v>0.4</v>
      </c>
    </row>
    <row r="28" spans="1:6" ht="18.75">
      <c r="A28" s="2"/>
      <c r="B28" s="30" t="s">
        <v>25</v>
      </c>
      <c r="C28" s="1" t="s">
        <v>27</v>
      </c>
      <c r="D28" s="2">
        <v>800</v>
      </c>
      <c r="E28" s="43">
        <v>60.6</v>
      </c>
      <c r="F28" s="43">
        <v>15.9</v>
      </c>
    </row>
    <row r="29" spans="1:6">
      <c r="A29" s="42" t="s">
        <v>28</v>
      </c>
      <c r="B29" s="25"/>
      <c r="C29" s="9" t="s">
        <v>29</v>
      </c>
      <c r="D29" s="12"/>
      <c r="E29" s="44">
        <f>E32+E33+E34</f>
        <v>124</v>
      </c>
      <c r="F29" s="44">
        <f>F32+F33+F34</f>
        <v>60</v>
      </c>
    </row>
    <row r="30" spans="1:6">
      <c r="A30" s="42"/>
      <c r="B30" s="36"/>
      <c r="C30" s="10"/>
      <c r="D30" s="13"/>
      <c r="E30" s="44"/>
      <c r="F30" s="44"/>
    </row>
    <row r="31" spans="1:6">
      <c r="A31" s="42"/>
      <c r="B31" s="27"/>
      <c r="C31" s="11"/>
      <c r="D31" s="14"/>
      <c r="E31" s="44"/>
      <c r="F31" s="44"/>
    </row>
    <row r="32" spans="1:6" ht="18.75">
      <c r="A32" s="45"/>
      <c r="B32" s="46" t="s">
        <v>30</v>
      </c>
      <c r="C32" s="1" t="s">
        <v>31</v>
      </c>
      <c r="D32" s="45">
        <v>800</v>
      </c>
      <c r="E32" s="33">
        <v>5</v>
      </c>
      <c r="F32" s="33"/>
    </row>
    <row r="33" spans="1:6" ht="18.75">
      <c r="A33" s="45"/>
      <c r="B33" s="46" t="s">
        <v>32</v>
      </c>
      <c r="C33" s="1" t="s">
        <v>33</v>
      </c>
      <c r="D33" s="45">
        <v>700</v>
      </c>
      <c r="E33" s="33">
        <v>1</v>
      </c>
      <c r="F33" s="33"/>
    </row>
    <row r="34" spans="1:6" ht="18.75">
      <c r="A34" s="45"/>
      <c r="B34" s="46" t="s">
        <v>21</v>
      </c>
      <c r="C34" s="1" t="s">
        <v>34</v>
      </c>
      <c r="D34" s="45">
        <v>500</v>
      </c>
      <c r="E34" s="33">
        <v>118</v>
      </c>
      <c r="F34" s="33">
        <v>60</v>
      </c>
    </row>
    <row r="35" spans="1:6">
      <c r="A35" s="47" t="s">
        <v>35</v>
      </c>
      <c r="B35" s="48"/>
      <c r="C35" s="9" t="s">
        <v>36</v>
      </c>
      <c r="D35" s="12"/>
      <c r="E35" s="26">
        <f>E37+E38</f>
        <v>7</v>
      </c>
      <c r="F35" s="26">
        <f>F37+F38</f>
        <v>0</v>
      </c>
    </row>
    <row r="36" spans="1:6">
      <c r="A36" s="49"/>
      <c r="B36" s="50"/>
      <c r="C36" s="11"/>
      <c r="D36" s="14"/>
      <c r="E36" s="28"/>
      <c r="F36" s="28"/>
    </row>
    <row r="37" spans="1:6" ht="18.75">
      <c r="A37" s="51"/>
      <c r="B37" s="52" t="s">
        <v>37</v>
      </c>
      <c r="C37" s="1" t="s">
        <v>38</v>
      </c>
      <c r="D37" s="53">
        <v>200</v>
      </c>
      <c r="E37" s="54">
        <v>2</v>
      </c>
      <c r="F37" s="54"/>
    </row>
    <row r="38" spans="1:6" ht="18.75">
      <c r="A38" s="51"/>
      <c r="B38" s="52" t="s">
        <v>39</v>
      </c>
      <c r="C38" s="1" t="s">
        <v>40</v>
      </c>
      <c r="D38" s="53">
        <v>200</v>
      </c>
      <c r="E38" s="54">
        <v>5</v>
      </c>
      <c r="F38" s="54"/>
    </row>
    <row r="39" spans="1:6" ht="18.75">
      <c r="A39" s="2" t="s">
        <v>41</v>
      </c>
      <c r="B39" s="30" t="s">
        <v>42</v>
      </c>
      <c r="C39" s="1" t="s">
        <v>43</v>
      </c>
      <c r="D39" s="2">
        <v>300</v>
      </c>
      <c r="E39" s="31">
        <v>70</v>
      </c>
      <c r="F39" s="31">
        <v>34.1</v>
      </c>
    </row>
    <row r="40" spans="1:6" ht="37.5">
      <c r="A40" s="2" t="s">
        <v>44</v>
      </c>
      <c r="B40" s="30" t="s">
        <v>45</v>
      </c>
      <c r="C40" s="1" t="s">
        <v>46</v>
      </c>
      <c r="D40" s="2">
        <v>200</v>
      </c>
      <c r="E40" s="31">
        <v>30</v>
      </c>
      <c r="F40" s="31"/>
    </row>
    <row r="41" spans="1:6" ht="37.5">
      <c r="A41" s="2" t="s">
        <v>47</v>
      </c>
      <c r="B41" s="30"/>
      <c r="C41" s="1" t="s">
        <v>48</v>
      </c>
      <c r="D41" s="2"/>
      <c r="E41" s="31">
        <f>E42+E43</f>
        <v>202</v>
      </c>
      <c r="F41" s="31">
        <f>F42+F43</f>
        <v>97.899999999999991</v>
      </c>
    </row>
    <row r="42" spans="1:6" ht="18.75">
      <c r="A42" s="1"/>
      <c r="B42" s="30" t="s">
        <v>49</v>
      </c>
      <c r="C42" s="1" t="s">
        <v>50</v>
      </c>
      <c r="D42" s="2">
        <v>100</v>
      </c>
      <c r="E42" s="31">
        <v>189.6</v>
      </c>
      <c r="F42" s="31">
        <v>94.8</v>
      </c>
    </row>
    <row r="43" spans="1:6" ht="18.75">
      <c r="A43" s="2"/>
      <c r="B43" s="30" t="s">
        <v>49</v>
      </c>
      <c r="C43" s="1" t="s">
        <v>50</v>
      </c>
      <c r="D43" s="2">
        <v>200</v>
      </c>
      <c r="E43" s="31">
        <v>12.4</v>
      </c>
      <c r="F43" s="31">
        <v>3.1</v>
      </c>
    </row>
    <row r="44" spans="1:6">
      <c r="A44" s="55" t="s">
        <v>51</v>
      </c>
      <c r="B44" s="56"/>
      <c r="C44" s="57" t="s">
        <v>52</v>
      </c>
      <c r="D44" s="58"/>
      <c r="E44" s="59">
        <f>E46+E51+E55+E63+E64+E65+E66+E67+E68</f>
        <v>16336.8</v>
      </c>
      <c r="F44" s="59">
        <f>F46+F51+F55+F63+F64+F65+F66+F67+F68</f>
        <v>1129</v>
      </c>
    </row>
    <row r="45" spans="1:6">
      <c r="A45" s="55"/>
      <c r="B45" s="60"/>
      <c r="C45" s="61"/>
      <c r="D45" s="62"/>
      <c r="E45" s="59"/>
      <c r="F45" s="59"/>
    </row>
    <row r="46" spans="1:6">
      <c r="A46" s="63" t="s">
        <v>53</v>
      </c>
      <c r="B46" s="64"/>
      <c r="C46" s="9" t="s">
        <v>54</v>
      </c>
      <c r="D46" s="12"/>
      <c r="E46" s="26">
        <f>E49+E50</f>
        <v>3813.6</v>
      </c>
      <c r="F46" s="26">
        <f>F49+F50</f>
        <v>315.89999999999998</v>
      </c>
    </row>
    <row r="47" spans="1:6">
      <c r="A47" s="65"/>
      <c r="B47" s="66"/>
      <c r="C47" s="10"/>
      <c r="D47" s="13"/>
      <c r="E47" s="37"/>
      <c r="F47" s="37"/>
    </row>
    <row r="48" spans="1:6" ht="18.75">
      <c r="A48" s="65"/>
      <c r="B48" s="67"/>
      <c r="C48" s="10"/>
      <c r="D48" s="3"/>
      <c r="E48" s="37"/>
      <c r="F48" s="37"/>
    </row>
    <row r="49" spans="1:6" ht="18.75">
      <c r="A49" s="68"/>
      <c r="B49" s="69" t="s">
        <v>55</v>
      </c>
      <c r="C49" s="1" t="s">
        <v>56</v>
      </c>
      <c r="D49" s="1">
        <v>200</v>
      </c>
      <c r="E49" s="31">
        <v>550.6</v>
      </c>
      <c r="F49" s="31">
        <v>315.89999999999998</v>
      </c>
    </row>
    <row r="50" spans="1:6" ht="18.75">
      <c r="A50" s="68"/>
      <c r="B50" s="69" t="s">
        <v>55</v>
      </c>
      <c r="C50" s="1" t="s">
        <v>57</v>
      </c>
      <c r="D50" s="1">
        <v>200</v>
      </c>
      <c r="E50" s="31">
        <v>3263</v>
      </c>
      <c r="F50" s="31"/>
    </row>
    <row r="51" spans="1:6">
      <c r="A51" s="34" t="s">
        <v>58</v>
      </c>
      <c r="B51" s="70"/>
      <c r="C51" s="9" t="s">
        <v>59</v>
      </c>
      <c r="D51" s="12"/>
      <c r="E51" s="26">
        <f>E53+E54</f>
        <v>905.2</v>
      </c>
      <c r="F51" s="26">
        <f>F53+F54</f>
        <v>327.10000000000002</v>
      </c>
    </row>
    <row r="52" spans="1:6">
      <c r="A52" s="41"/>
      <c r="B52" s="71"/>
      <c r="C52" s="11"/>
      <c r="D52" s="14"/>
      <c r="E52" s="28"/>
      <c r="F52" s="28"/>
    </row>
    <row r="53" spans="1:6" ht="18.75">
      <c r="A53" s="1"/>
      <c r="B53" s="30" t="s">
        <v>60</v>
      </c>
      <c r="C53" s="1" t="s">
        <v>61</v>
      </c>
      <c r="D53" s="1">
        <v>200</v>
      </c>
      <c r="E53" s="31">
        <v>756.6</v>
      </c>
      <c r="F53" s="31">
        <v>311</v>
      </c>
    </row>
    <row r="54" spans="1:6" ht="18.75">
      <c r="A54" s="29"/>
      <c r="B54" s="30" t="s">
        <v>60</v>
      </c>
      <c r="C54" s="1" t="s">
        <v>62</v>
      </c>
      <c r="D54" s="1">
        <v>200</v>
      </c>
      <c r="E54" s="31">
        <v>148.6</v>
      </c>
      <c r="F54" s="31">
        <v>16.100000000000001</v>
      </c>
    </row>
    <row r="55" spans="1:6" ht="18.75">
      <c r="A55" s="32" t="s">
        <v>63</v>
      </c>
      <c r="B55" s="46"/>
      <c r="C55" s="1" t="s">
        <v>64</v>
      </c>
      <c r="D55" s="1"/>
      <c r="E55" s="31">
        <f>E56+E58+E59+E60+E61+E62+E57</f>
        <v>4940.2</v>
      </c>
      <c r="F55" s="31">
        <f>F56+F58+F59+F60+F61+F62+F57</f>
        <v>324.10000000000002</v>
      </c>
    </row>
    <row r="56" spans="1:6" ht="18.75">
      <c r="A56" s="8"/>
      <c r="B56" s="46" t="s">
        <v>60</v>
      </c>
      <c r="C56" s="1" t="s">
        <v>65</v>
      </c>
      <c r="D56" s="1">
        <v>200</v>
      </c>
      <c r="E56" s="31">
        <v>694.8</v>
      </c>
      <c r="F56" s="31">
        <v>224.1</v>
      </c>
    </row>
    <row r="57" spans="1:6" ht="18.75">
      <c r="A57" s="72"/>
      <c r="B57" s="46" t="s">
        <v>60</v>
      </c>
      <c r="C57" s="1" t="s">
        <v>66</v>
      </c>
      <c r="D57" s="1">
        <v>200</v>
      </c>
      <c r="E57" s="31">
        <v>100</v>
      </c>
      <c r="F57" s="31">
        <v>100</v>
      </c>
    </row>
    <row r="58" spans="1:6" ht="18.75">
      <c r="A58" s="32"/>
      <c r="B58" s="46" t="s">
        <v>60</v>
      </c>
      <c r="C58" s="1" t="s">
        <v>67</v>
      </c>
      <c r="D58" s="1">
        <v>200</v>
      </c>
      <c r="E58" s="31">
        <v>824.4</v>
      </c>
      <c r="F58" s="31"/>
    </row>
    <row r="59" spans="1:6" ht="18.75">
      <c r="A59" s="32"/>
      <c r="B59" s="46" t="s">
        <v>60</v>
      </c>
      <c r="C59" s="1" t="s">
        <v>67</v>
      </c>
      <c r="D59" s="1">
        <v>200</v>
      </c>
      <c r="E59" s="31">
        <v>605</v>
      </c>
      <c r="F59" s="31"/>
    </row>
    <row r="60" spans="1:6" ht="18.75">
      <c r="A60" s="32"/>
      <c r="B60" s="46" t="s">
        <v>68</v>
      </c>
      <c r="C60" s="1" t="s">
        <v>69</v>
      </c>
      <c r="D60" s="1">
        <v>200</v>
      </c>
      <c r="E60" s="31">
        <v>2500</v>
      </c>
      <c r="F60" s="31"/>
    </row>
    <row r="61" spans="1:6" ht="18.75">
      <c r="A61" s="32"/>
      <c r="B61" s="46" t="s">
        <v>68</v>
      </c>
      <c r="C61" s="1" t="s">
        <v>69</v>
      </c>
      <c r="D61" s="1">
        <v>200</v>
      </c>
      <c r="E61" s="31">
        <v>181</v>
      </c>
      <c r="F61" s="31"/>
    </row>
    <row r="62" spans="1:6" ht="18.75">
      <c r="A62" s="32"/>
      <c r="B62" s="46" t="s">
        <v>68</v>
      </c>
      <c r="C62" s="1" t="s">
        <v>69</v>
      </c>
      <c r="D62" s="1">
        <v>200</v>
      </c>
      <c r="E62" s="31">
        <v>35</v>
      </c>
      <c r="F62" s="31"/>
    </row>
    <row r="63" spans="1:6" ht="18.75">
      <c r="A63" s="2" t="s">
        <v>70</v>
      </c>
      <c r="B63" s="30" t="s">
        <v>60</v>
      </c>
      <c r="C63" s="1" t="s">
        <v>71</v>
      </c>
      <c r="D63" s="2">
        <v>200</v>
      </c>
      <c r="E63" s="31">
        <v>50</v>
      </c>
      <c r="F63" s="31">
        <v>50</v>
      </c>
    </row>
    <row r="64" spans="1:6" ht="18.75">
      <c r="A64" s="2" t="s">
        <v>72</v>
      </c>
      <c r="B64" s="30" t="s">
        <v>60</v>
      </c>
      <c r="C64" s="1" t="s">
        <v>73</v>
      </c>
      <c r="D64" s="2">
        <v>200</v>
      </c>
      <c r="E64" s="31">
        <v>100.9</v>
      </c>
      <c r="F64" s="31">
        <v>100.9</v>
      </c>
    </row>
    <row r="65" spans="1:6" ht="37.5">
      <c r="A65" s="2" t="s">
        <v>74</v>
      </c>
      <c r="B65" s="30" t="s">
        <v>60</v>
      </c>
      <c r="C65" s="1" t="s">
        <v>75</v>
      </c>
      <c r="D65" s="2">
        <v>200</v>
      </c>
      <c r="E65" s="31">
        <v>50</v>
      </c>
      <c r="F65" s="31"/>
    </row>
    <row r="66" spans="1:6" ht="18.75">
      <c r="A66" s="2" t="s">
        <v>94</v>
      </c>
      <c r="B66" s="30" t="s">
        <v>68</v>
      </c>
      <c r="C66" s="1" t="s">
        <v>76</v>
      </c>
      <c r="D66" s="2">
        <v>200</v>
      </c>
      <c r="E66" s="31">
        <v>131</v>
      </c>
      <c r="F66" s="31">
        <v>11</v>
      </c>
    </row>
    <row r="67" spans="1:6" ht="37.5">
      <c r="A67" s="2" t="s">
        <v>77</v>
      </c>
      <c r="B67" s="30" t="s">
        <v>68</v>
      </c>
      <c r="C67" s="1" t="s">
        <v>78</v>
      </c>
      <c r="D67" s="2">
        <v>200</v>
      </c>
      <c r="E67" s="31">
        <v>1</v>
      </c>
      <c r="F67" s="31"/>
    </row>
    <row r="68" spans="1:6" ht="18.75">
      <c r="A68" s="2" t="s">
        <v>79</v>
      </c>
      <c r="B68" s="73"/>
      <c r="C68" s="4" t="s">
        <v>80</v>
      </c>
      <c r="D68" s="5"/>
      <c r="E68" s="31">
        <f>E69+E70+E71</f>
        <v>6344.9</v>
      </c>
      <c r="F68" s="31">
        <f>F69+F70+F71</f>
        <v>0</v>
      </c>
    </row>
    <row r="69" spans="1:6" ht="18.75">
      <c r="A69" s="2"/>
      <c r="B69" s="73" t="s">
        <v>60</v>
      </c>
      <c r="C69" s="4" t="s">
        <v>81</v>
      </c>
      <c r="D69" s="5">
        <v>200</v>
      </c>
      <c r="E69" s="31">
        <v>4900</v>
      </c>
      <c r="F69" s="31"/>
    </row>
    <row r="70" spans="1:6" ht="18.75">
      <c r="A70" s="2"/>
      <c r="B70" s="73" t="s">
        <v>60</v>
      </c>
      <c r="C70" s="4" t="s">
        <v>81</v>
      </c>
      <c r="D70" s="5">
        <v>200</v>
      </c>
      <c r="E70" s="31">
        <v>1021.9</v>
      </c>
      <c r="F70" s="31"/>
    </row>
    <row r="71" spans="1:6" ht="18.75">
      <c r="A71" s="2"/>
      <c r="B71" s="73" t="s">
        <v>60</v>
      </c>
      <c r="C71" s="4" t="s">
        <v>81</v>
      </c>
      <c r="D71" s="5">
        <v>200</v>
      </c>
      <c r="E71" s="31">
        <v>423</v>
      </c>
      <c r="F71" s="31"/>
    </row>
    <row r="72" spans="1:6" ht="37.5">
      <c r="A72" s="20" t="s">
        <v>82</v>
      </c>
      <c r="B72" s="74"/>
      <c r="C72" s="6" t="s">
        <v>83</v>
      </c>
      <c r="D72" s="7"/>
      <c r="E72" s="23">
        <f>E73</f>
        <v>1</v>
      </c>
      <c r="F72" s="23">
        <f>F73</f>
        <v>0</v>
      </c>
    </row>
    <row r="73" spans="1:6" ht="18.75">
      <c r="A73" s="2" t="s">
        <v>84</v>
      </c>
      <c r="B73" s="73" t="s">
        <v>68</v>
      </c>
      <c r="C73" s="4" t="s">
        <v>85</v>
      </c>
      <c r="D73" s="5">
        <v>200</v>
      </c>
      <c r="E73" s="31">
        <v>1</v>
      </c>
      <c r="F73" s="31"/>
    </row>
    <row r="74" spans="1:6" ht="31.5">
      <c r="A74" s="75" t="s">
        <v>86</v>
      </c>
      <c r="B74" s="76"/>
      <c r="C74" s="77" t="s">
        <v>87</v>
      </c>
      <c r="D74" s="78"/>
      <c r="E74" s="79">
        <f>E75</f>
        <v>15</v>
      </c>
      <c r="F74" s="79">
        <f>F75</f>
        <v>0</v>
      </c>
    </row>
    <row r="75" spans="1:6" ht="15.75">
      <c r="A75" s="80" t="s">
        <v>93</v>
      </c>
      <c r="B75" s="81" t="s">
        <v>68</v>
      </c>
      <c r="C75" s="77" t="s">
        <v>88</v>
      </c>
      <c r="D75" s="78">
        <v>200</v>
      </c>
      <c r="E75" s="79">
        <v>15</v>
      </c>
      <c r="F75" s="79"/>
    </row>
    <row r="76" spans="1:6" ht="18.75">
      <c r="A76" s="20" t="s">
        <v>89</v>
      </c>
      <c r="B76" s="74" t="s">
        <v>90</v>
      </c>
      <c r="C76" s="82" t="s">
        <v>91</v>
      </c>
      <c r="D76" s="82">
        <v>800</v>
      </c>
      <c r="E76" s="23">
        <v>96</v>
      </c>
      <c r="F76" s="23"/>
    </row>
    <row r="77" spans="1:6" ht="18.75">
      <c r="A77" s="22"/>
      <c r="B77" s="21"/>
      <c r="C77" s="20"/>
      <c r="D77" s="20"/>
      <c r="E77" s="83">
        <f>E5+E16+E44+E72+E76+E74</f>
        <v>24377.5</v>
      </c>
      <c r="F77" s="83">
        <f>F5+F16+F44+F72+F76+F74</f>
        <v>4666.8</v>
      </c>
    </row>
    <row r="79" spans="1:6">
      <c r="A79" s="84" t="s">
        <v>96</v>
      </c>
      <c r="B79" s="85"/>
      <c r="C79" s="85"/>
      <c r="D79" s="85"/>
      <c r="E79" s="85"/>
      <c r="F79" s="85"/>
    </row>
    <row r="80" spans="1:6">
      <c r="A80" s="85"/>
      <c r="B80" s="85"/>
      <c r="C80" s="85"/>
      <c r="D80" s="85"/>
      <c r="E80" s="85"/>
      <c r="F80" s="85"/>
    </row>
  </sheetData>
  <mergeCells count="57">
    <mergeCell ref="F44:F45"/>
    <mergeCell ref="F46:F48"/>
    <mergeCell ref="F51:F52"/>
    <mergeCell ref="A3:F3"/>
    <mergeCell ref="F6:F7"/>
    <mergeCell ref="F11:F13"/>
    <mergeCell ref="F18:F19"/>
    <mergeCell ref="F23:F24"/>
    <mergeCell ref="F29:F31"/>
    <mergeCell ref="F35:F36"/>
    <mergeCell ref="A46:A48"/>
    <mergeCell ref="B46:B47"/>
    <mergeCell ref="C46:C48"/>
    <mergeCell ref="D46:D47"/>
    <mergeCell ref="E46:E48"/>
    <mergeCell ref="A51:A52"/>
    <mergeCell ref="B51:B52"/>
    <mergeCell ref="C51:C52"/>
    <mergeCell ref="D51:D52"/>
    <mergeCell ref="E51:E52"/>
    <mergeCell ref="A35:A36"/>
    <mergeCell ref="B35:B36"/>
    <mergeCell ref="C35:C36"/>
    <mergeCell ref="D35:D36"/>
    <mergeCell ref="E35:E36"/>
    <mergeCell ref="A44:A45"/>
    <mergeCell ref="B44:B45"/>
    <mergeCell ref="C44:C45"/>
    <mergeCell ref="D44:D45"/>
    <mergeCell ref="E44:E45"/>
    <mergeCell ref="E11:E13"/>
    <mergeCell ref="A29:A31"/>
    <mergeCell ref="B29:B31"/>
    <mergeCell ref="C29:C31"/>
    <mergeCell ref="D29:D31"/>
    <mergeCell ref="E29:E31"/>
    <mergeCell ref="A23:A24"/>
    <mergeCell ref="B23:B24"/>
    <mergeCell ref="C23:C24"/>
    <mergeCell ref="D23:D24"/>
    <mergeCell ref="E23:E24"/>
    <mergeCell ref="A79:F80"/>
    <mergeCell ref="A2:E2"/>
    <mergeCell ref="A6:A7"/>
    <mergeCell ref="B6:B7"/>
    <mergeCell ref="C6:C7"/>
    <mergeCell ref="D6:D7"/>
    <mergeCell ref="E6:E7"/>
    <mergeCell ref="A18:A19"/>
    <mergeCell ref="B18:B19"/>
    <mergeCell ref="C18:C19"/>
    <mergeCell ref="D18:D19"/>
    <mergeCell ref="E18:E19"/>
    <mergeCell ref="A11:A13"/>
    <mergeCell ref="B11:B12"/>
    <mergeCell ref="C11:C13"/>
    <mergeCell ref="D11:D13"/>
  </mergeCells>
  <pageMargins left="0.61" right="0.17" top="0.16" bottom="0.19685039370078741" header="0.18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UNesterenko</cp:lastModifiedBy>
  <cp:lastPrinted>2020-07-14T06:40:10Z</cp:lastPrinted>
  <dcterms:created xsi:type="dcterms:W3CDTF">2020-04-12T11:08:24Z</dcterms:created>
  <dcterms:modified xsi:type="dcterms:W3CDTF">2020-07-14T12:04:47Z</dcterms:modified>
</cp:coreProperties>
</file>