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Дракино" sheetId="4" r:id="rId1"/>
  </sheets>
  <calcPr calcId="124519" refMode="R1C1"/>
</workbook>
</file>

<file path=xl/calcChain.xml><?xml version="1.0" encoding="utf-8"?>
<calcChain xmlns="http://schemas.openxmlformats.org/spreadsheetml/2006/main">
  <c r="G8" i="4"/>
  <c r="F8"/>
  <c r="G27"/>
  <c r="F27"/>
  <c r="G96"/>
  <c r="F96"/>
  <c r="G70"/>
  <c r="F70"/>
  <c r="G64"/>
  <c r="G93"/>
  <c r="F93"/>
  <c r="G91"/>
  <c r="F91"/>
  <c r="G89"/>
  <c r="F89"/>
  <c r="G82"/>
  <c r="F82"/>
  <c r="F64"/>
  <c r="G20"/>
  <c r="F20"/>
  <c r="G47"/>
  <c r="F47"/>
  <c r="G106"/>
  <c r="G104"/>
  <c r="G53"/>
  <c r="G42"/>
  <c r="G49"/>
  <c r="G35"/>
  <c r="G22"/>
  <c r="G7"/>
  <c r="F106"/>
  <c r="F104"/>
  <c r="F101"/>
  <c r="F58"/>
  <c r="F53"/>
  <c r="F49"/>
  <c r="F42"/>
  <c r="F35"/>
  <c r="F22"/>
  <c r="F14"/>
  <c r="G56" l="1"/>
  <c r="F56"/>
  <c r="F7"/>
  <c r="G19"/>
  <c r="G111" s="1"/>
  <c r="F19"/>
  <c r="F111" l="1"/>
</calcChain>
</file>

<file path=xl/sharedStrings.xml><?xml version="1.0" encoding="utf-8"?>
<sst xmlns="http://schemas.openxmlformats.org/spreadsheetml/2006/main" count="211" uniqueCount="130">
  <si>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</si>
  <si>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</si>
  <si>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</si>
  <si>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1.2.Подпрограмма «Организация библиотечного обслуживания населения»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</si>
  <si>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</si>
  <si>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</si>
  <si>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</si>
  <si>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</si>
  <si>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2.6.Подпрограмма  «Социальная поддержка граждан»</t>
  </si>
  <si>
    <t>3. Муниципальная Программа «Развитие территории поселения»</t>
  </si>
  <si>
    <t>3.1.Подпрограмма  «Ремонт и содержание муниципальных дорог»</t>
  </si>
  <si>
    <t>ЦСР</t>
  </si>
  <si>
    <t>2.5.Подпрограмма   «Защита населения и территории поселения от чрезвычайных ситуаций и обеспечение первичных мер пожарной безопасности»</t>
  </si>
  <si>
    <t>2.8.Подпрограмма  «Финансовое обеспечение  муниципальных образований Воронежской области для исполнения переданных полномочий»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</si>
  <si>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</si>
  <si>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</si>
  <si>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</si>
  <si>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</si>
  <si>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</si>
  <si>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</si>
  <si>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</si>
  <si>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16 5 02 91430</t>
  </si>
  <si>
    <t>16 6 01 90470</t>
  </si>
  <si>
    <t>16 8 01 51180</t>
  </si>
  <si>
    <t>19 0 00 00000</t>
  </si>
  <si>
    <t>19 2 01 90670</t>
  </si>
  <si>
    <t>19 3 01 90800</t>
  </si>
  <si>
    <t>11 0 00 00000</t>
  </si>
  <si>
    <t>11 2 01 85190</t>
  </si>
  <si>
    <t>19 1 01 81290</t>
  </si>
  <si>
    <t>19 1 01 S8850</t>
  </si>
  <si>
    <t>16 3 01 00590</t>
  </si>
  <si>
    <t>4. Муниципальная Программа «Развитие и поддержка малого и среднего предпринимательства»</t>
  </si>
  <si>
    <t>4.1.Подпрограмма               «Развитие и поддержка малого и среднего предпринимательства»»</t>
  </si>
  <si>
    <t>04 0 00 00000</t>
  </si>
  <si>
    <t>19 2 01 S8670</t>
  </si>
  <si>
    <t>Рз Пр</t>
  </si>
  <si>
    <t>Вр</t>
  </si>
  <si>
    <t>0801</t>
  </si>
  <si>
    <t>0102</t>
  </si>
  <si>
    <t>11 1 01 00000</t>
  </si>
  <si>
    <t>11 2 01 00000</t>
  </si>
  <si>
    <t>0104</t>
  </si>
  <si>
    <t>16 3 00 00000</t>
  </si>
  <si>
    <t>16 2 00 00000</t>
  </si>
  <si>
    <t>0113</t>
  </si>
  <si>
    <t>16 4 00 00000</t>
  </si>
  <si>
    <t>0111</t>
  </si>
  <si>
    <t>1301</t>
  </si>
  <si>
    <t>16 5 00 00000</t>
  </si>
  <si>
    <t>0309</t>
  </si>
  <si>
    <t>16 5 0191430</t>
  </si>
  <si>
    <t>0314</t>
  </si>
  <si>
    <t>1001</t>
  </si>
  <si>
    <t>0412</t>
  </si>
  <si>
    <t>16 8 00 00000</t>
  </si>
  <si>
    <t>0203</t>
  </si>
  <si>
    <t>19 1 00 00000</t>
  </si>
  <si>
    <t>0409</t>
  </si>
  <si>
    <t>19 3 00 00000</t>
  </si>
  <si>
    <t>0503</t>
  </si>
  <si>
    <t>0107</t>
  </si>
  <si>
    <t>16 3 01 90200</t>
  </si>
  <si>
    <t>2.7.Подпрограмма «Обеспечение условий для развития на территории поселения физической культуры и массового спорта»</t>
  </si>
  <si>
    <t>1101</t>
  </si>
  <si>
    <t>16 7 01 90410</t>
  </si>
  <si>
    <t>19 2 00 00000</t>
  </si>
  <si>
    <t>19 3 02 S8380</t>
  </si>
  <si>
    <t>19 3 03 S8070</t>
  </si>
  <si>
    <t>19 4 02 90600</t>
  </si>
  <si>
    <t>19 5 01 90700</t>
  </si>
  <si>
    <t>19 6 01 91220</t>
  </si>
  <si>
    <t>19 7 01 90850</t>
  </si>
  <si>
    <t>19 8 01 88690</t>
  </si>
  <si>
    <t>19 9 01 S8070</t>
  </si>
  <si>
    <t>99 1 01 92070</t>
  </si>
  <si>
    <t>05 1 01 90390</t>
  </si>
  <si>
    <t>05 0 00 00000</t>
  </si>
  <si>
    <t xml:space="preserve"> Непрограммные расходы органов местного самоуправления</t>
  </si>
  <si>
    <t>19 3 01 S8510</t>
  </si>
  <si>
    <t>04 1 0198500</t>
  </si>
  <si>
    <t>24 0 00 00000</t>
  </si>
  <si>
    <t>24 2 01 81290</t>
  </si>
  <si>
    <t>24 2 01  S8850</t>
  </si>
  <si>
    <t>19 9 01 90520</t>
  </si>
  <si>
    <t xml:space="preserve">16 7 01S8790 </t>
  </si>
  <si>
    <t xml:space="preserve">19 4 01 S8530 </t>
  </si>
  <si>
    <t>3.1.Подпрограмма  «Развитие сети уличного освещения»</t>
  </si>
  <si>
    <t>3.2.Подпрограмма «Благоустройство территории поселения»</t>
  </si>
  <si>
    <t xml:space="preserve">3.3.Подпрограмма «Содержание мест захоронения и ремонт военно-мемориальных объектов»  </t>
  </si>
  <si>
    <t xml:space="preserve">3.4. Подпрограмма «Озеленение территории поселения»                                                     </t>
  </si>
  <si>
    <t xml:space="preserve">3.5. Подпрограмма    "Энергоэффективность и развитие энергетики в Дракинском сельском поселении"  </t>
  </si>
  <si>
    <t xml:space="preserve">3.6.Подпрограмма «Развитие градостроительной деятельности поселения»                      </t>
  </si>
  <si>
    <t xml:space="preserve">3. .Подпрограмма «Осуществление муниципального земельного контроля  в границах поселения» </t>
  </si>
  <si>
    <t>3.7.Подпрограмма "Благоустройство мест массового отдыха"</t>
  </si>
  <si>
    <t>4. Муниципальная программа «Использование  и охрана земель на территории  Дракинского сельского поселения»</t>
  </si>
  <si>
    <t xml:space="preserve">4.1 Мероприятия по повышение эффективности использования и охраны земель на территории поселения           </t>
  </si>
  <si>
    <t>5. Муниципальная программа «Развитие транспортной системы»</t>
  </si>
  <si>
    <t>ИТОГО</t>
  </si>
  <si>
    <t>ОБ</t>
  </si>
  <si>
    <t>ФБ</t>
  </si>
  <si>
    <t xml:space="preserve">2.1. Подпрограмма «Функционирование высшего должностного лица местной администрации»                  </t>
  </si>
  <si>
    <t>19 4 00 00000</t>
  </si>
  <si>
    <t>19 5 00 00000</t>
  </si>
  <si>
    <r>
      <t xml:space="preserve">5.2 Подпрограмма «Капитальный ремонт и ремонт автомобильных дорог общего пользования местного значения на территории Дракинского сельского поселения»                         </t>
    </r>
    <r>
      <rPr>
        <sz val="11"/>
        <color rgb="FF000000"/>
        <rFont val="Times New Roman"/>
        <family val="1"/>
        <charset val="204"/>
      </rPr>
      <t xml:space="preserve">  </t>
    </r>
    <r>
      <rPr>
        <sz val="12"/>
        <color rgb="FF000000"/>
        <rFont val="Times New Roman"/>
        <family val="1"/>
        <charset val="204"/>
      </rPr>
      <t xml:space="preserve">           </t>
    </r>
    <r>
      <rPr>
        <sz val="12"/>
        <color rgb="FF7030A0"/>
        <rFont val="Times New Roman"/>
        <family val="1"/>
        <charset val="204"/>
      </rPr>
      <t xml:space="preserve">  </t>
    </r>
    <r>
      <rPr>
        <sz val="12"/>
        <color rgb="FF000000"/>
        <rFont val="Times New Roman"/>
        <family val="1"/>
        <charset val="204"/>
      </rPr>
      <t xml:space="preserve">                                                                                           </t>
    </r>
  </si>
  <si>
    <t>план</t>
  </si>
  <si>
    <t>исполнение</t>
  </si>
  <si>
    <t>ОТЧЕТ</t>
  </si>
  <si>
    <t>об исполнении муниципальных программ</t>
  </si>
  <si>
    <t xml:space="preserve">  Дракинского сельского поселения </t>
  </si>
  <si>
    <t>19 9 01 20540</t>
  </si>
  <si>
    <t>Глава Дракинского сельского поселения                                                        Е.Н.Атаманова</t>
  </si>
  <si>
    <t>16 1 00 00000</t>
  </si>
  <si>
    <t>16 6 00 00000</t>
  </si>
  <si>
    <t>16 7 00 00000</t>
  </si>
  <si>
    <t>19 6 00 00000</t>
  </si>
  <si>
    <t>19 7 00 00000</t>
  </si>
  <si>
    <t>19 9 00 00000</t>
  </si>
  <si>
    <t>19 2 01 70100</t>
  </si>
  <si>
    <t>19 3 01 88050</t>
  </si>
  <si>
    <t>0502</t>
  </si>
  <si>
    <t>19 3 03 98500</t>
  </si>
  <si>
    <t>СФ</t>
  </si>
  <si>
    <t>19 3 02 90800</t>
  </si>
  <si>
    <t>ТОС</t>
  </si>
  <si>
    <t>19 3 01 70100</t>
  </si>
  <si>
    <t>19 9 01 70100</t>
  </si>
  <si>
    <t xml:space="preserve">за 2024 год </t>
  </si>
  <si>
    <t>11 1 01 70100</t>
  </si>
  <si>
    <t>16 3 01 70100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</si>
</sst>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wrapText="1"/>
    </xf>
    <xf numFmtId="0" fontId="7" fillId="2" borderId="2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right" vertical="center" wrapText="1"/>
    </xf>
    <xf numFmtId="49" fontId="5" fillId="2" borderId="3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8" fillId="2" borderId="0" xfId="0" applyFont="1" applyFill="1"/>
    <xf numFmtId="0" fontId="3" fillId="0" borderId="1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top" wrapText="1"/>
    </xf>
    <xf numFmtId="0" fontId="7" fillId="2" borderId="1" xfId="0" applyFont="1" applyFill="1" applyBorder="1" applyAlignment="1">
      <alignment horizontal="right" vertical="top" wrapText="1"/>
    </xf>
    <xf numFmtId="0" fontId="7" fillId="2" borderId="2" xfId="0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wrapText="1"/>
    </xf>
    <xf numFmtId="3" fontId="4" fillId="2" borderId="6" xfId="0" applyNumberFormat="1" applyFont="1" applyFill="1" applyBorder="1" applyAlignment="1">
      <alignment horizontal="center" wrapText="1"/>
    </xf>
    <xf numFmtId="3" fontId="11" fillId="2" borderId="6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11" fillId="2" borderId="1" xfId="0" applyNumberFormat="1" applyFont="1" applyFill="1" applyBorder="1" applyAlignment="1">
      <alignment horizontal="center" vertical="top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wrapText="1"/>
    </xf>
    <xf numFmtId="49" fontId="4" fillId="2" borderId="3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49" fontId="12" fillId="0" borderId="1" xfId="0" applyNumberFormat="1" applyFont="1" applyBorder="1" applyAlignment="1">
      <alignment horizontal="right" wrapText="1"/>
    </xf>
    <xf numFmtId="49" fontId="5" fillId="2" borderId="2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left" wrapText="1"/>
    </xf>
    <xf numFmtId="49" fontId="4" fillId="2" borderId="3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11" fillId="3" borderId="2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/>
    </xf>
    <xf numFmtId="164" fontId="8" fillId="0" borderId="0" xfId="0" applyNumberFormat="1" applyFont="1"/>
    <xf numFmtId="0" fontId="4" fillId="2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right" vertical="center" wrapText="1"/>
    </xf>
    <xf numFmtId="49" fontId="10" fillId="2" borderId="2" xfId="0" applyNumberFormat="1" applyFont="1" applyFill="1" applyBorder="1" applyAlignment="1">
      <alignment horizontal="right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49" fontId="4" fillId="2" borderId="2" xfId="0" applyNumberFormat="1" applyFont="1" applyFill="1" applyBorder="1" applyAlignment="1">
      <alignment horizontal="center" wrapText="1"/>
    </xf>
    <xf numFmtId="49" fontId="4" fillId="2" borderId="3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49" fontId="4" fillId="2" borderId="2" xfId="0" applyNumberFormat="1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116"/>
  <sheetViews>
    <sheetView tabSelected="1" workbookViewId="0">
      <selection activeCell="J3" sqref="J3"/>
    </sheetView>
  </sheetViews>
  <sheetFormatPr defaultRowHeight="15.75"/>
  <cols>
    <col min="1" max="1" width="94.5703125" style="9" customWidth="1"/>
    <col min="2" max="2" width="4.7109375" style="40" customWidth="1"/>
    <col min="3" max="3" width="7.7109375" style="40" customWidth="1"/>
    <col min="4" max="4" width="18" style="40" customWidth="1"/>
    <col min="5" max="5" width="7.7109375" style="40" customWidth="1"/>
    <col min="6" max="7" width="15.28515625" style="105" customWidth="1"/>
    <col min="8" max="16384" width="9.140625" style="9"/>
  </cols>
  <sheetData>
    <row r="2" spans="1:7">
      <c r="A2" s="152" t="s">
        <v>107</v>
      </c>
      <c r="B2" s="152"/>
      <c r="C2" s="152"/>
      <c r="D2" s="152"/>
      <c r="E2" s="152"/>
      <c r="F2" s="152"/>
      <c r="G2" s="152"/>
    </row>
    <row r="3" spans="1:7">
      <c r="A3" s="152" t="s">
        <v>108</v>
      </c>
      <c r="B3" s="152"/>
      <c r="C3" s="152"/>
      <c r="D3" s="152"/>
      <c r="E3" s="152"/>
      <c r="F3" s="152"/>
      <c r="G3" s="152"/>
    </row>
    <row r="4" spans="1:7">
      <c r="A4" s="153" t="s">
        <v>109</v>
      </c>
      <c r="B4" s="153"/>
      <c r="C4" s="153"/>
      <c r="D4" s="153"/>
      <c r="E4" s="153"/>
      <c r="F4" s="153"/>
      <c r="G4" s="153"/>
    </row>
    <row r="5" spans="1:7">
      <c r="A5" s="154" t="s">
        <v>127</v>
      </c>
      <c r="B5" s="154"/>
      <c r="C5" s="154"/>
      <c r="D5" s="154"/>
      <c r="E5" s="154"/>
      <c r="F5" s="154"/>
      <c r="G5" s="154"/>
    </row>
    <row r="6" spans="1:7">
      <c r="A6" s="11" t="s">
        <v>0</v>
      </c>
      <c r="B6" s="123"/>
      <c r="C6" s="29" t="s">
        <v>36</v>
      </c>
      <c r="D6" s="29" t="s">
        <v>11</v>
      </c>
      <c r="E6" s="41" t="s">
        <v>37</v>
      </c>
      <c r="F6" s="87" t="s">
        <v>105</v>
      </c>
      <c r="G6" s="87" t="s">
        <v>106</v>
      </c>
    </row>
    <row r="7" spans="1:7">
      <c r="A7" s="12" t="s">
        <v>1</v>
      </c>
      <c r="B7" s="124"/>
      <c r="C7" s="45"/>
      <c r="D7" s="30" t="s">
        <v>27</v>
      </c>
      <c r="E7" s="30"/>
      <c r="F7" s="88">
        <f>F8+F14</f>
        <v>2944.6</v>
      </c>
      <c r="G7" s="88">
        <f>G8+G14</f>
        <v>2944.6</v>
      </c>
    </row>
    <row r="8" spans="1:7">
      <c r="A8" s="160" t="s">
        <v>2</v>
      </c>
      <c r="B8" s="112"/>
      <c r="C8" s="161"/>
      <c r="D8" s="163" t="s">
        <v>40</v>
      </c>
      <c r="E8" s="163"/>
      <c r="F8" s="156">
        <f>F10+F11+F13+F12</f>
        <v>2944.6</v>
      </c>
      <c r="G8" s="156">
        <f>G10+G11+G13+G12</f>
        <v>2944.6</v>
      </c>
    </row>
    <row r="9" spans="1:7">
      <c r="A9" s="160"/>
      <c r="B9" s="113"/>
      <c r="C9" s="162"/>
      <c r="D9" s="164"/>
      <c r="E9" s="164"/>
      <c r="F9" s="157"/>
      <c r="G9" s="157"/>
    </row>
    <row r="10" spans="1:7">
      <c r="A10" s="75"/>
      <c r="B10" s="31"/>
      <c r="C10" s="46" t="s">
        <v>38</v>
      </c>
      <c r="D10" s="31" t="s">
        <v>14</v>
      </c>
      <c r="E10" s="31">
        <v>100</v>
      </c>
      <c r="F10" s="91">
        <v>2439.1999999999998</v>
      </c>
      <c r="G10" s="91">
        <v>2439.1999999999998</v>
      </c>
    </row>
    <row r="11" spans="1:7">
      <c r="A11" s="13"/>
      <c r="B11" s="125"/>
      <c r="C11" s="46" t="s">
        <v>38</v>
      </c>
      <c r="D11" s="31" t="s">
        <v>14</v>
      </c>
      <c r="E11" s="31">
        <v>200</v>
      </c>
      <c r="F11" s="91">
        <v>460.4</v>
      </c>
      <c r="G11" s="91">
        <v>460.4</v>
      </c>
    </row>
    <row r="12" spans="1:7">
      <c r="A12" s="150"/>
      <c r="B12" s="151" t="s">
        <v>99</v>
      </c>
      <c r="C12" s="46" t="s">
        <v>38</v>
      </c>
      <c r="D12" s="33" t="s">
        <v>128</v>
      </c>
      <c r="E12" s="31">
        <v>200</v>
      </c>
      <c r="F12" s="92">
        <v>45</v>
      </c>
      <c r="G12" s="92">
        <v>45</v>
      </c>
    </row>
    <row r="13" spans="1:7">
      <c r="A13" s="64"/>
      <c r="B13" s="112"/>
      <c r="C13" s="46" t="s">
        <v>38</v>
      </c>
      <c r="D13" s="31" t="s">
        <v>14</v>
      </c>
      <c r="E13" s="31">
        <v>800</v>
      </c>
      <c r="F13" s="92">
        <v>0</v>
      </c>
      <c r="G13" s="92">
        <v>0</v>
      </c>
    </row>
    <row r="14" spans="1:7" ht="15.75" hidden="1" customHeight="1">
      <c r="A14" s="165" t="s">
        <v>3</v>
      </c>
      <c r="B14" s="112"/>
      <c r="C14" s="161"/>
      <c r="D14" s="168" t="s">
        <v>41</v>
      </c>
      <c r="E14" s="168"/>
      <c r="F14" s="156">
        <f>F17+F18</f>
        <v>0</v>
      </c>
      <c r="G14" s="89"/>
    </row>
    <row r="15" spans="1:7" ht="15.75" hidden="1" customHeight="1">
      <c r="A15" s="166"/>
      <c r="B15" s="118"/>
      <c r="C15" s="167"/>
      <c r="D15" s="169"/>
      <c r="E15" s="169"/>
      <c r="F15" s="171"/>
      <c r="G15" s="93"/>
    </row>
    <row r="16" spans="1:7" ht="15.75" hidden="1" customHeight="1">
      <c r="A16" s="166"/>
      <c r="B16" s="118"/>
      <c r="C16" s="74"/>
      <c r="D16" s="170"/>
      <c r="E16" s="170"/>
      <c r="F16" s="157"/>
      <c r="G16" s="90"/>
    </row>
    <row r="17" spans="1:8" hidden="1">
      <c r="A17" s="75"/>
      <c r="B17" s="31"/>
      <c r="C17" s="46" t="s">
        <v>38</v>
      </c>
      <c r="D17" s="32" t="s">
        <v>28</v>
      </c>
      <c r="E17" s="32">
        <v>100</v>
      </c>
      <c r="F17" s="91"/>
      <c r="G17" s="91"/>
    </row>
    <row r="18" spans="1:8" hidden="1">
      <c r="A18" s="65"/>
      <c r="B18" s="113"/>
      <c r="C18" s="67" t="s">
        <v>38</v>
      </c>
      <c r="D18" s="32" t="s">
        <v>28</v>
      </c>
      <c r="E18" s="32">
        <v>200</v>
      </c>
      <c r="F18" s="91"/>
      <c r="G18" s="91"/>
    </row>
    <row r="19" spans="1:8">
      <c r="A19" s="72" t="s">
        <v>4</v>
      </c>
      <c r="B19" s="30"/>
      <c r="C19" s="45"/>
      <c r="D19" s="30" t="s">
        <v>15</v>
      </c>
      <c r="E19" s="30"/>
      <c r="F19" s="88">
        <f>F20+F22+F27+F35+F42+F47+F49+F53</f>
        <v>9086.4</v>
      </c>
      <c r="G19" s="88">
        <f>G20+G22+G27+G35+G42+G47+G49+G53</f>
        <v>9086.4</v>
      </c>
    </row>
    <row r="20" spans="1:8" ht="23.25" customHeight="1">
      <c r="A20" s="73" t="s">
        <v>101</v>
      </c>
      <c r="B20" s="31"/>
      <c r="C20" s="46"/>
      <c r="D20" s="30" t="s">
        <v>112</v>
      </c>
      <c r="E20" s="31"/>
      <c r="F20" s="119">
        <f>F21</f>
        <v>1554.6</v>
      </c>
      <c r="G20" s="119">
        <f>G21</f>
        <v>1554.6</v>
      </c>
    </row>
    <row r="21" spans="1:8" ht="37.5" customHeight="1">
      <c r="A21" s="15"/>
      <c r="B21" s="112"/>
      <c r="C21" s="46" t="s">
        <v>39</v>
      </c>
      <c r="D21" s="31" t="s">
        <v>16</v>
      </c>
      <c r="E21" s="31">
        <v>100</v>
      </c>
      <c r="F21" s="91">
        <v>1554.6</v>
      </c>
      <c r="G21" s="91">
        <v>1554.6</v>
      </c>
    </row>
    <row r="22" spans="1:8">
      <c r="A22" s="165" t="s">
        <v>5</v>
      </c>
      <c r="B22" s="112"/>
      <c r="C22" s="161"/>
      <c r="D22" s="173" t="s">
        <v>44</v>
      </c>
      <c r="E22" s="163"/>
      <c r="F22" s="158">
        <f>F24+F25+F26</f>
        <v>2412.1999999999998</v>
      </c>
      <c r="G22" s="158">
        <f>G24+G25+G26</f>
        <v>2412.1999999999998</v>
      </c>
    </row>
    <row r="23" spans="1:8" ht="0.75" customHeight="1">
      <c r="A23" s="175"/>
      <c r="B23" s="113"/>
      <c r="C23" s="162"/>
      <c r="D23" s="174"/>
      <c r="E23" s="164"/>
      <c r="F23" s="159"/>
      <c r="G23" s="159"/>
    </row>
    <row r="24" spans="1:8">
      <c r="A24" s="8"/>
      <c r="B24" s="111"/>
      <c r="C24" s="81" t="s">
        <v>42</v>
      </c>
      <c r="D24" s="31" t="s">
        <v>17</v>
      </c>
      <c r="E24" s="31">
        <v>100</v>
      </c>
      <c r="F24" s="94">
        <v>1809.7</v>
      </c>
      <c r="G24" s="94">
        <v>1809.7</v>
      </c>
      <c r="H24" s="10"/>
    </row>
    <row r="25" spans="1:8">
      <c r="A25" s="8"/>
      <c r="B25" s="111"/>
      <c r="C25" s="81" t="s">
        <v>42</v>
      </c>
      <c r="D25" s="31" t="s">
        <v>17</v>
      </c>
      <c r="E25" s="31">
        <v>200</v>
      </c>
      <c r="F25" s="94">
        <v>598</v>
      </c>
      <c r="G25" s="94">
        <v>598</v>
      </c>
    </row>
    <row r="26" spans="1:8">
      <c r="A26" s="14"/>
      <c r="B26" s="113"/>
      <c r="C26" s="67" t="s">
        <v>42</v>
      </c>
      <c r="D26" s="31" t="s">
        <v>17</v>
      </c>
      <c r="E26" s="31">
        <v>800</v>
      </c>
      <c r="F26" s="94">
        <v>4.5</v>
      </c>
      <c r="G26" s="94">
        <v>4.5</v>
      </c>
    </row>
    <row r="27" spans="1:8">
      <c r="A27" s="172" t="s">
        <v>6</v>
      </c>
      <c r="B27" s="112"/>
      <c r="C27" s="161"/>
      <c r="D27" s="173" t="s">
        <v>43</v>
      </c>
      <c r="E27" s="163"/>
      <c r="F27" s="158">
        <f>F29+F30+F34+F32+F33+F31</f>
        <v>4246.5</v>
      </c>
      <c r="G27" s="158">
        <f>G29+G30+G34+G32+G33+G31</f>
        <v>4246.5</v>
      </c>
    </row>
    <row r="28" spans="1:8" ht="5.25" customHeight="1">
      <c r="A28" s="172"/>
      <c r="B28" s="113"/>
      <c r="C28" s="162"/>
      <c r="D28" s="174"/>
      <c r="E28" s="164"/>
      <c r="F28" s="159"/>
      <c r="G28" s="159"/>
    </row>
    <row r="29" spans="1:8">
      <c r="A29" s="7"/>
      <c r="B29" s="46"/>
      <c r="C29" s="46" t="s">
        <v>45</v>
      </c>
      <c r="D29" s="31" t="s">
        <v>31</v>
      </c>
      <c r="E29" s="31">
        <v>100</v>
      </c>
      <c r="F29" s="94">
        <v>2984.7</v>
      </c>
      <c r="G29" s="94">
        <v>2984.7</v>
      </c>
    </row>
    <row r="30" spans="1:8">
      <c r="A30" s="7"/>
      <c r="B30" s="46"/>
      <c r="C30" s="46" t="s">
        <v>45</v>
      </c>
      <c r="D30" s="31" t="s">
        <v>31</v>
      </c>
      <c r="E30" s="31">
        <v>200</v>
      </c>
      <c r="F30" s="94">
        <v>704.6</v>
      </c>
      <c r="G30" s="94">
        <v>704.6</v>
      </c>
    </row>
    <row r="31" spans="1:8">
      <c r="A31" s="7"/>
      <c r="B31" s="47" t="s">
        <v>99</v>
      </c>
      <c r="C31" s="46" t="s">
        <v>45</v>
      </c>
      <c r="D31" s="33" t="s">
        <v>129</v>
      </c>
      <c r="E31" s="31">
        <v>200</v>
      </c>
      <c r="F31" s="94">
        <v>450</v>
      </c>
      <c r="G31" s="94">
        <v>450</v>
      </c>
    </row>
    <row r="32" spans="1:8">
      <c r="A32" s="79"/>
      <c r="B32" s="31"/>
      <c r="C32" s="46" t="s">
        <v>45</v>
      </c>
      <c r="D32" s="31" t="s">
        <v>31</v>
      </c>
      <c r="E32" s="31">
        <v>800</v>
      </c>
      <c r="F32" s="94">
        <v>0.6</v>
      </c>
      <c r="G32" s="94">
        <v>0.6</v>
      </c>
    </row>
    <row r="33" spans="1:8">
      <c r="A33" s="79"/>
      <c r="B33" s="31"/>
      <c r="C33" s="46" t="s">
        <v>45</v>
      </c>
      <c r="D33" s="31" t="s">
        <v>62</v>
      </c>
      <c r="E33" s="31">
        <v>200</v>
      </c>
      <c r="F33" s="94">
        <v>79</v>
      </c>
      <c r="G33" s="94">
        <v>79</v>
      </c>
    </row>
    <row r="34" spans="1:8">
      <c r="A34" s="7"/>
      <c r="B34" s="31"/>
      <c r="C34" s="46" t="s">
        <v>45</v>
      </c>
      <c r="D34" s="31" t="s">
        <v>62</v>
      </c>
      <c r="E34" s="31">
        <v>800</v>
      </c>
      <c r="F34" s="94">
        <v>27.6</v>
      </c>
      <c r="G34" s="94">
        <v>27.6</v>
      </c>
      <c r="H34" s="10"/>
    </row>
    <row r="35" spans="1:8" ht="15" customHeight="1">
      <c r="A35" s="172" t="s">
        <v>7</v>
      </c>
      <c r="B35" s="112"/>
      <c r="C35" s="161"/>
      <c r="D35" s="173" t="s">
        <v>46</v>
      </c>
      <c r="E35" s="163"/>
      <c r="F35" s="182">
        <f>F38+F39+F40+F41</f>
        <v>144</v>
      </c>
      <c r="G35" s="156">
        <f>G38+G39+G40+G41</f>
        <v>144</v>
      </c>
    </row>
    <row r="36" spans="1:8" ht="5.25" customHeight="1">
      <c r="A36" s="172"/>
      <c r="B36" s="118"/>
      <c r="C36" s="167"/>
      <c r="D36" s="180"/>
      <c r="E36" s="181"/>
      <c r="F36" s="182"/>
      <c r="G36" s="157"/>
    </row>
    <row r="37" spans="1:8" ht="0.75" hidden="1" customHeight="1">
      <c r="A37" s="172"/>
      <c r="B37" s="113"/>
      <c r="C37" s="162"/>
      <c r="D37" s="174"/>
      <c r="E37" s="164"/>
      <c r="F37" s="182"/>
      <c r="G37" s="95"/>
    </row>
    <row r="38" spans="1:8">
      <c r="A38" s="15"/>
      <c r="B38" s="112"/>
      <c r="C38" s="66" t="s">
        <v>47</v>
      </c>
      <c r="D38" s="31" t="s">
        <v>18</v>
      </c>
      <c r="E38" s="68">
        <v>800</v>
      </c>
      <c r="F38" s="92">
        <v>0</v>
      </c>
      <c r="G38" s="92">
        <v>0</v>
      </c>
    </row>
    <row r="39" spans="1:8">
      <c r="A39" s="15"/>
      <c r="B39" s="112"/>
      <c r="C39" s="66" t="s">
        <v>48</v>
      </c>
      <c r="D39" s="31" t="s">
        <v>20</v>
      </c>
      <c r="E39" s="68">
        <v>700</v>
      </c>
      <c r="F39" s="92">
        <v>0</v>
      </c>
      <c r="G39" s="92">
        <v>0</v>
      </c>
    </row>
    <row r="40" spans="1:8">
      <c r="A40" s="15"/>
      <c r="B40" s="112"/>
      <c r="C40" s="66" t="s">
        <v>42</v>
      </c>
      <c r="D40" s="31" t="s">
        <v>19</v>
      </c>
      <c r="E40" s="68">
        <v>500</v>
      </c>
      <c r="F40" s="92">
        <v>143</v>
      </c>
      <c r="G40" s="92">
        <v>143</v>
      </c>
    </row>
    <row r="41" spans="1:8">
      <c r="A41" s="15"/>
      <c r="B41" s="112"/>
      <c r="C41" s="66" t="s">
        <v>54</v>
      </c>
      <c r="D41" s="31" t="s">
        <v>19</v>
      </c>
      <c r="E41" s="68">
        <v>500</v>
      </c>
      <c r="F41" s="92">
        <v>1</v>
      </c>
      <c r="G41" s="92">
        <v>1</v>
      </c>
    </row>
    <row r="42" spans="1:8">
      <c r="A42" s="176" t="s">
        <v>12</v>
      </c>
      <c r="B42" s="126"/>
      <c r="C42" s="178"/>
      <c r="D42" s="173" t="s">
        <v>49</v>
      </c>
      <c r="E42" s="163"/>
      <c r="F42" s="156">
        <f>F44+F45</f>
        <v>2</v>
      </c>
      <c r="G42" s="156">
        <f>G44+G45</f>
        <v>2</v>
      </c>
    </row>
    <row r="43" spans="1:8">
      <c r="A43" s="177"/>
      <c r="B43" s="127"/>
      <c r="C43" s="179"/>
      <c r="D43" s="174"/>
      <c r="E43" s="164"/>
      <c r="F43" s="157"/>
      <c r="G43" s="157"/>
    </row>
    <row r="44" spans="1:8">
      <c r="A44" s="70"/>
      <c r="B44" s="127"/>
      <c r="C44" s="71" t="s">
        <v>50</v>
      </c>
      <c r="D44" s="31" t="s">
        <v>51</v>
      </c>
      <c r="E44" s="69">
        <v>200</v>
      </c>
      <c r="F44" s="96">
        <v>0</v>
      </c>
      <c r="G44" s="96">
        <v>0</v>
      </c>
    </row>
    <row r="45" spans="1:8">
      <c r="A45" s="70"/>
      <c r="B45" s="127"/>
      <c r="C45" s="71" t="s">
        <v>52</v>
      </c>
      <c r="D45" s="31" t="s">
        <v>21</v>
      </c>
      <c r="E45" s="69">
        <v>200</v>
      </c>
      <c r="F45" s="96">
        <v>2</v>
      </c>
      <c r="G45" s="96">
        <v>2</v>
      </c>
    </row>
    <row r="46" spans="1:8" hidden="1">
      <c r="A46" s="84"/>
      <c r="B46" s="127"/>
      <c r="C46" s="85"/>
      <c r="D46" s="31"/>
      <c r="E46" s="82"/>
      <c r="F46" s="90"/>
      <c r="G46" s="90"/>
    </row>
    <row r="47" spans="1:8">
      <c r="A47" s="73" t="s">
        <v>8</v>
      </c>
      <c r="B47" s="31"/>
      <c r="C47" s="46"/>
      <c r="D47" s="30" t="s">
        <v>113</v>
      </c>
      <c r="E47" s="31"/>
      <c r="F47" s="119">
        <f>F48</f>
        <v>97.6</v>
      </c>
      <c r="G47" s="119">
        <f>G48</f>
        <v>97.6</v>
      </c>
    </row>
    <row r="48" spans="1:8">
      <c r="A48" s="117"/>
      <c r="B48" s="31"/>
      <c r="C48" s="46" t="s">
        <v>53</v>
      </c>
      <c r="D48" s="31" t="s">
        <v>22</v>
      </c>
      <c r="E48" s="31">
        <v>300</v>
      </c>
      <c r="F48" s="91">
        <v>97.6</v>
      </c>
      <c r="G48" s="91">
        <v>97.6</v>
      </c>
    </row>
    <row r="49" spans="1:7" ht="31.5">
      <c r="A49" s="73" t="s">
        <v>63</v>
      </c>
      <c r="B49" s="31"/>
      <c r="C49" s="46"/>
      <c r="D49" s="30" t="s">
        <v>114</v>
      </c>
      <c r="E49" s="31"/>
      <c r="F49" s="95">
        <f>F50+F51+F52</f>
        <v>289</v>
      </c>
      <c r="G49" s="95">
        <f>G50+G51+G52</f>
        <v>289</v>
      </c>
    </row>
    <row r="50" spans="1:7">
      <c r="A50" s="73"/>
      <c r="B50" s="33" t="s">
        <v>99</v>
      </c>
      <c r="C50" s="51" t="s">
        <v>64</v>
      </c>
      <c r="D50" s="33" t="s">
        <v>85</v>
      </c>
      <c r="E50" s="32">
        <v>200</v>
      </c>
      <c r="F50" s="97">
        <v>174</v>
      </c>
      <c r="G50" s="97">
        <v>174</v>
      </c>
    </row>
    <row r="51" spans="1:7">
      <c r="A51" s="73"/>
      <c r="B51" s="31"/>
      <c r="C51" s="46" t="s">
        <v>64</v>
      </c>
      <c r="D51" s="32" t="s">
        <v>85</v>
      </c>
      <c r="E51" s="31">
        <v>200</v>
      </c>
      <c r="F51" s="91">
        <v>115</v>
      </c>
      <c r="G51" s="91">
        <v>115</v>
      </c>
    </row>
    <row r="52" spans="1:7">
      <c r="A52" s="73"/>
      <c r="B52" s="31"/>
      <c r="C52" s="46" t="s">
        <v>64</v>
      </c>
      <c r="D52" s="31" t="s">
        <v>65</v>
      </c>
      <c r="E52" s="31">
        <v>200</v>
      </c>
      <c r="F52" s="91">
        <v>0</v>
      </c>
      <c r="G52" s="91">
        <v>0</v>
      </c>
    </row>
    <row r="53" spans="1:7" ht="31.5">
      <c r="A53" s="73" t="s">
        <v>13</v>
      </c>
      <c r="B53" s="31"/>
      <c r="C53" s="46"/>
      <c r="D53" s="30" t="s">
        <v>55</v>
      </c>
      <c r="E53" s="31"/>
      <c r="F53" s="98">
        <f>F54+F55</f>
        <v>340.5</v>
      </c>
      <c r="G53" s="98">
        <f>G54+G55</f>
        <v>340.5</v>
      </c>
    </row>
    <row r="54" spans="1:7">
      <c r="A54" s="7"/>
      <c r="B54" s="47" t="s">
        <v>100</v>
      </c>
      <c r="C54" s="46" t="s">
        <v>56</v>
      </c>
      <c r="D54" s="33" t="s">
        <v>23</v>
      </c>
      <c r="E54" s="31">
        <v>100</v>
      </c>
      <c r="F54" s="91">
        <v>307.39999999999998</v>
      </c>
      <c r="G54" s="91">
        <v>307.39999999999998</v>
      </c>
    </row>
    <row r="55" spans="1:7">
      <c r="A55" s="16"/>
      <c r="B55" s="47" t="s">
        <v>100</v>
      </c>
      <c r="C55" s="46" t="s">
        <v>56</v>
      </c>
      <c r="D55" s="33" t="s">
        <v>23</v>
      </c>
      <c r="E55" s="31">
        <v>200</v>
      </c>
      <c r="F55" s="91">
        <v>33.1</v>
      </c>
      <c r="G55" s="91">
        <v>33.1</v>
      </c>
    </row>
    <row r="56" spans="1:7">
      <c r="A56" s="187" t="s">
        <v>9</v>
      </c>
      <c r="B56" s="115"/>
      <c r="C56" s="188"/>
      <c r="D56" s="173" t="s">
        <v>24</v>
      </c>
      <c r="E56" s="173"/>
      <c r="F56" s="155">
        <f>F58+F64+F70+F82+F89+F91+F93+F96</f>
        <v>3452.7</v>
      </c>
      <c r="G56" s="155">
        <f>G58+G64+G70+G82+G89+G91+G93+G96</f>
        <v>3452.7</v>
      </c>
    </row>
    <row r="57" spans="1:7">
      <c r="A57" s="187"/>
      <c r="B57" s="116"/>
      <c r="C57" s="189"/>
      <c r="D57" s="174"/>
      <c r="E57" s="174"/>
      <c r="F57" s="155"/>
      <c r="G57" s="155"/>
    </row>
    <row r="58" spans="1:7" ht="15.75" hidden="1" customHeight="1">
      <c r="A58" s="183" t="s">
        <v>10</v>
      </c>
      <c r="B58" s="128"/>
      <c r="C58" s="185"/>
      <c r="D58" s="168" t="s">
        <v>57</v>
      </c>
      <c r="E58" s="168"/>
      <c r="F58" s="156">
        <f>F61+F62+F63</f>
        <v>0</v>
      </c>
      <c r="G58" s="89"/>
    </row>
    <row r="59" spans="1:7" ht="15.75" hidden="1" customHeight="1">
      <c r="A59" s="184"/>
      <c r="B59" s="129"/>
      <c r="C59" s="186"/>
      <c r="D59" s="169"/>
      <c r="E59" s="169"/>
      <c r="F59" s="171"/>
      <c r="G59" s="93"/>
    </row>
    <row r="60" spans="1:7" ht="15.75" hidden="1" customHeight="1">
      <c r="A60" s="184"/>
      <c r="B60" s="129"/>
      <c r="C60" s="62"/>
      <c r="D60" s="169"/>
      <c r="E60" s="63"/>
      <c r="F60" s="171"/>
      <c r="G60" s="93"/>
    </row>
    <row r="61" spans="1:7" hidden="1">
      <c r="A61" s="17"/>
      <c r="B61" s="130"/>
      <c r="C61" s="48" t="s">
        <v>58</v>
      </c>
      <c r="D61" s="31" t="s">
        <v>29</v>
      </c>
      <c r="E61" s="31">
        <v>200</v>
      </c>
      <c r="F61" s="91"/>
      <c r="G61" s="91"/>
    </row>
    <row r="62" spans="1:7" hidden="1">
      <c r="A62" s="18"/>
      <c r="B62" s="131"/>
      <c r="C62" s="49" t="s">
        <v>58</v>
      </c>
      <c r="D62" s="33" t="s">
        <v>30</v>
      </c>
      <c r="E62" s="33">
        <v>200</v>
      </c>
      <c r="F62" s="99"/>
      <c r="G62" s="99"/>
    </row>
    <row r="63" spans="1:7" hidden="1">
      <c r="A63" s="19"/>
      <c r="B63" s="132"/>
      <c r="C63" s="50" t="s">
        <v>58</v>
      </c>
      <c r="D63" s="32" t="s">
        <v>30</v>
      </c>
      <c r="E63" s="32">
        <v>200</v>
      </c>
      <c r="F63" s="100"/>
      <c r="G63" s="100"/>
    </row>
    <row r="64" spans="1:7">
      <c r="A64" s="165" t="s">
        <v>87</v>
      </c>
      <c r="B64" s="112"/>
      <c r="C64" s="161"/>
      <c r="D64" s="173" t="s">
        <v>66</v>
      </c>
      <c r="E64" s="163"/>
      <c r="F64" s="158">
        <f>F66+F67+F68+F69</f>
        <v>762.8</v>
      </c>
      <c r="G64" s="158">
        <f>G66+G67+G68+G69</f>
        <v>762.8</v>
      </c>
    </row>
    <row r="65" spans="1:8">
      <c r="A65" s="175"/>
      <c r="B65" s="113"/>
      <c r="C65" s="162"/>
      <c r="D65" s="174"/>
      <c r="E65" s="164"/>
      <c r="F65" s="159"/>
      <c r="G65" s="159"/>
      <c r="H65" s="144"/>
    </row>
    <row r="66" spans="1:8">
      <c r="A66" s="109"/>
      <c r="B66" s="122" t="s">
        <v>99</v>
      </c>
      <c r="C66" s="46" t="s">
        <v>60</v>
      </c>
      <c r="D66" s="33" t="s">
        <v>118</v>
      </c>
      <c r="E66" s="31">
        <v>200</v>
      </c>
      <c r="F66" s="143">
        <v>95.9</v>
      </c>
      <c r="G66" s="143">
        <v>95.9</v>
      </c>
    </row>
    <row r="67" spans="1:8">
      <c r="A67" s="20"/>
      <c r="B67" s="133"/>
      <c r="C67" s="46" t="s">
        <v>60</v>
      </c>
      <c r="D67" s="31" t="s">
        <v>25</v>
      </c>
      <c r="E67" s="31">
        <v>200</v>
      </c>
      <c r="F67" s="94">
        <v>569.29999999999995</v>
      </c>
      <c r="G67" s="94">
        <v>569.29999999999995</v>
      </c>
    </row>
    <row r="68" spans="1:8">
      <c r="A68" s="75"/>
      <c r="B68" s="33" t="s">
        <v>99</v>
      </c>
      <c r="C68" s="51" t="s">
        <v>60</v>
      </c>
      <c r="D68" s="33" t="s">
        <v>35</v>
      </c>
      <c r="E68" s="32">
        <v>200</v>
      </c>
      <c r="F68" s="97">
        <v>88.7</v>
      </c>
      <c r="G68" s="97">
        <v>88.7</v>
      </c>
    </row>
    <row r="69" spans="1:8">
      <c r="A69" s="64"/>
      <c r="B69" s="112"/>
      <c r="C69" s="51" t="s">
        <v>60</v>
      </c>
      <c r="D69" s="32" t="s">
        <v>35</v>
      </c>
      <c r="E69" s="32">
        <v>200</v>
      </c>
      <c r="F69" s="97">
        <v>8.9</v>
      </c>
      <c r="G69" s="97">
        <v>8.9</v>
      </c>
    </row>
    <row r="70" spans="1:8">
      <c r="A70" s="64" t="s">
        <v>88</v>
      </c>
      <c r="B70" s="112"/>
      <c r="C70" s="66"/>
      <c r="D70" s="30" t="s">
        <v>59</v>
      </c>
      <c r="E70" s="31"/>
      <c r="F70" s="95">
        <f>F71+F73+F81+F80+F72</f>
        <v>1268.8</v>
      </c>
      <c r="G70" s="148">
        <f>G71+G73+G81+G80+G72</f>
        <v>1268.8</v>
      </c>
    </row>
    <row r="71" spans="1:8">
      <c r="A71" s="108"/>
      <c r="B71" s="112"/>
      <c r="C71" s="110" t="s">
        <v>60</v>
      </c>
      <c r="D71" s="31" t="s">
        <v>119</v>
      </c>
      <c r="E71" s="31">
        <v>200</v>
      </c>
      <c r="F71" s="91">
        <v>440</v>
      </c>
      <c r="G71" s="91">
        <v>440</v>
      </c>
    </row>
    <row r="72" spans="1:8" hidden="1">
      <c r="A72" s="145"/>
      <c r="B72" s="134" t="s">
        <v>99</v>
      </c>
      <c r="C72" s="146" t="s">
        <v>60</v>
      </c>
      <c r="D72" s="33" t="s">
        <v>125</v>
      </c>
      <c r="E72" s="31">
        <v>200</v>
      </c>
      <c r="F72" s="91">
        <v>0</v>
      </c>
      <c r="G72" s="91">
        <v>0</v>
      </c>
    </row>
    <row r="73" spans="1:8">
      <c r="A73" s="78"/>
      <c r="B73" s="114"/>
      <c r="C73" s="80" t="s">
        <v>60</v>
      </c>
      <c r="D73" s="31" t="s">
        <v>26</v>
      </c>
      <c r="E73" s="31">
        <v>200</v>
      </c>
      <c r="F73" s="91">
        <v>434.8</v>
      </c>
      <c r="G73" s="91">
        <v>434.8</v>
      </c>
    </row>
    <row r="74" spans="1:8" hidden="1">
      <c r="A74" s="5"/>
      <c r="B74" s="134"/>
      <c r="C74" s="52" t="s">
        <v>60</v>
      </c>
      <c r="D74" s="33" t="s">
        <v>79</v>
      </c>
      <c r="E74" s="33">
        <v>200</v>
      </c>
      <c r="F74" s="99"/>
      <c r="G74" s="99"/>
    </row>
    <row r="75" spans="1:8" hidden="1">
      <c r="A75" s="64"/>
      <c r="B75" s="112"/>
      <c r="C75" s="52" t="s">
        <v>60</v>
      </c>
      <c r="D75" s="33" t="s">
        <v>67</v>
      </c>
      <c r="E75" s="33">
        <v>200</v>
      </c>
      <c r="F75" s="99"/>
      <c r="G75" s="99"/>
    </row>
    <row r="76" spans="1:8" hidden="1">
      <c r="A76" s="64"/>
      <c r="B76" s="112"/>
      <c r="C76" s="66" t="s">
        <v>60</v>
      </c>
      <c r="D76" s="31" t="s">
        <v>67</v>
      </c>
      <c r="E76" s="31">
        <v>200</v>
      </c>
      <c r="F76" s="91"/>
      <c r="G76" s="91"/>
    </row>
    <row r="77" spans="1:8" hidden="1">
      <c r="A77" s="6"/>
      <c r="B77" s="112"/>
      <c r="C77" s="52" t="s">
        <v>54</v>
      </c>
      <c r="D77" s="33" t="s">
        <v>68</v>
      </c>
      <c r="E77" s="33">
        <v>200</v>
      </c>
      <c r="F77" s="99"/>
      <c r="G77" s="99"/>
    </row>
    <row r="78" spans="1:8" hidden="1">
      <c r="A78" s="64"/>
      <c r="B78" s="112"/>
      <c r="C78" s="66" t="s">
        <v>54</v>
      </c>
      <c r="D78" s="31" t="s">
        <v>68</v>
      </c>
      <c r="E78" s="31">
        <v>200</v>
      </c>
      <c r="F78" s="91"/>
      <c r="G78" s="91"/>
    </row>
    <row r="79" spans="1:8" hidden="1">
      <c r="A79" s="64"/>
      <c r="B79" s="112"/>
      <c r="C79" s="66" t="s">
        <v>54</v>
      </c>
      <c r="D79" s="31" t="s">
        <v>68</v>
      </c>
      <c r="E79" s="31">
        <v>200</v>
      </c>
      <c r="F79" s="91"/>
      <c r="G79" s="91"/>
    </row>
    <row r="80" spans="1:8">
      <c r="A80" s="149" t="s">
        <v>124</v>
      </c>
      <c r="B80" s="147"/>
      <c r="C80" s="146" t="s">
        <v>60</v>
      </c>
      <c r="D80" s="31" t="s">
        <v>123</v>
      </c>
      <c r="E80" s="31">
        <v>200</v>
      </c>
      <c r="F80" s="91">
        <v>349</v>
      </c>
      <c r="G80" s="91">
        <v>349</v>
      </c>
    </row>
    <row r="81" spans="1:7">
      <c r="A81" s="108"/>
      <c r="B81" s="112"/>
      <c r="C81" s="110" t="s">
        <v>120</v>
      </c>
      <c r="D81" s="31" t="s">
        <v>121</v>
      </c>
      <c r="E81" s="31">
        <v>500</v>
      </c>
      <c r="F81" s="91">
        <v>45</v>
      </c>
      <c r="G81" s="91">
        <v>45</v>
      </c>
    </row>
    <row r="82" spans="1:7" ht="31.5">
      <c r="A82" s="73" t="s">
        <v>89</v>
      </c>
      <c r="B82" s="31"/>
      <c r="C82" s="46"/>
      <c r="D82" s="30" t="s">
        <v>102</v>
      </c>
      <c r="E82" s="31"/>
      <c r="F82" s="95">
        <f>F85+F86+F87</f>
        <v>82.5</v>
      </c>
      <c r="G82" s="119">
        <f>G85+G86+G87</f>
        <v>82.5</v>
      </c>
    </row>
    <row r="83" spans="1:7" hidden="1">
      <c r="A83" s="75"/>
      <c r="B83" s="33" t="s">
        <v>99</v>
      </c>
      <c r="C83" s="51" t="s">
        <v>60</v>
      </c>
      <c r="D83" s="33" t="s">
        <v>86</v>
      </c>
      <c r="E83" s="32">
        <v>200</v>
      </c>
      <c r="F83" s="97">
        <v>0</v>
      </c>
      <c r="G83" s="97"/>
    </row>
    <row r="84" spans="1:7" hidden="1">
      <c r="A84" s="21"/>
      <c r="B84" s="30"/>
      <c r="C84" s="46" t="s">
        <v>60</v>
      </c>
      <c r="D84" s="31" t="s">
        <v>86</v>
      </c>
      <c r="E84" s="31">
        <v>200</v>
      </c>
      <c r="F84" s="91">
        <v>0</v>
      </c>
      <c r="G84" s="91"/>
    </row>
    <row r="85" spans="1:7">
      <c r="A85" s="21"/>
      <c r="B85" s="33" t="s">
        <v>99</v>
      </c>
      <c r="C85" s="46" t="s">
        <v>60</v>
      </c>
      <c r="D85" s="33" t="s">
        <v>86</v>
      </c>
      <c r="E85" s="31">
        <v>200</v>
      </c>
      <c r="F85" s="91">
        <v>45.7</v>
      </c>
      <c r="G85" s="91">
        <v>45.7</v>
      </c>
    </row>
    <row r="86" spans="1:7">
      <c r="A86" s="21"/>
      <c r="B86" s="31" t="s">
        <v>122</v>
      </c>
      <c r="C86" s="46" t="s">
        <v>60</v>
      </c>
      <c r="D86" s="31" t="s">
        <v>86</v>
      </c>
      <c r="E86" s="31">
        <v>200</v>
      </c>
      <c r="F86" s="91">
        <v>6.9</v>
      </c>
      <c r="G86" s="91">
        <v>6.9</v>
      </c>
    </row>
    <row r="87" spans="1:7">
      <c r="A87" s="73"/>
      <c r="B87" s="31"/>
      <c r="C87" s="46" t="s">
        <v>60</v>
      </c>
      <c r="D87" s="31" t="s">
        <v>69</v>
      </c>
      <c r="E87" s="31">
        <v>200</v>
      </c>
      <c r="F87" s="91">
        <v>29.9</v>
      </c>
      <c r="G87" s="91">
        <v>29.9</v>
      </c>
    </row>
    <row r="88" spans="1:7" hidden="1">
      <c r="A88" s="76"/>
      <c r="B88" s="31"/>
      <c r="C88" s="46"/>
      <c r="D88" s="31"/>
      <c r="E88" s="31"/>
      <c r="F88" s="95"/>
      <c r="G88" s="95"/>
    </row>
    <row r="89" spans="1:7">
      <c r="A89" s="73" t="s">
        <v>90</v>
      </c>
      <c r="B89" s="31"/>
      <c r="C89" s="46"/>
      <c r="D89" s="30" t="s">
        <v>103</v>
      </c>
      <c r="E89" s="31"/>
      <c r="F89" s="95">
        <f>F90</f>
        <v>60</v>
      </c>
      <c r="G89" s="119">
        <f>G90</f>
        <v>60</v>
      </c>
    </row>
    <row r="90" spans="1:7">
      <c r="A90" s="76"/>
      <c r="B90" s="31"/>
      <c r="C90" s="46" t="s">
        <v>60</v>
      </c>
      <c r="D90" s="31" t="s">
        <v>70</v>
      </c>
      <c r="E90" s="31">
        <v>200</v>
      </c>
      <c r="F90" s="91">
        <v>60</v>
      </c>
      <c r="G90" s="91">
        <v>60</v>
      </c>
    </row>
    <row r="91" spans="1:7" ht="31.5">
      <c r="A91" s="73" t="s">
        <v>91</v>
      </c>
      <c r="B91" s="31"/>
      <c r="C91" s="46"/>
      <c r="D91" s="30" t="s">
        <v>115</v>
      </c>
      <c r="E91" s="31"/>
      <c r="F91" s="95">
        <f>F92</f>
        <v>36.700000000000003</v>
      </c>
      <c r="G91" s="119">
        <f>G92</f>
        <v>36.700000000000003</v>
      </c>
    </row>
    <row r="92" spans="1:7">
      <c r="A92" s="76"/>
      <c r="B92" s="31"/>
      <c r="C92" s="46" t="s">
        <v>60</v>
      </c>
      <c r="D92" s="31" t="s">
        <v>71</v>
      </c>
      <c r="E92" s="31">
        <v>200</v>
      </c>
      <c r="F92" s="91">
        <v>36.700000000000003</v>
      </c>
      <c r="G92" s="91">
        <v>36.700000000000003</v>
      </c>
    </row>
    <row r="93" spans="1:7">
      <c r="A93" s="73" t="s">
        <v>92</v>
      </c>
      <c r="B93" s="31"/>
      <c r="C93" s="46"/>
      <c r="D93" s="30" t="s">
        <v>116</v>
      </c>
      <c r="E93" s="31"/>
      <c r="F93" s="95">
        <f>F94</f>
        <v>75</v>
      </c>
      <c r="G93" s="119">
        <f>G94</f>
        <v>75</v>
      </c>
    </row>
    <row r="94" spans="1:7">
      <c r="A94" s="76"/>
      <c r="B94" s="31"/>
      <c r="C94" s="46" t="s">
        <v>54</v>
      </c>
      <c r="D94" s="31" t="s">
        <v>72</v>
      </c>
      <c r="E94" s="31">
        <v>200</v>
      </c>
      <c r="F94" s="91">
        <v>75</v>
      </c>
      <c r="G94" s="91">
        <v>75</v>
      </c>
    </row>
    <row r="95" spans="1:7" ht="31.5" hidden="1">
      <c r="A95" s="73" t="s">
        <v>93</v>
      </c>
      <c r="B95" s="31"/>
      <c r="C95" s="46" t="s">
        <v>54</v>
      </c>
      <c r="D95" s="32" t="s">
        <v>73</v>
      </c>
      <c r="E95" s="32">
        <v>200</v>
      </c>
      <c r="F95" s="91">
        <v>0</v>
      </c>
      <c r="G95" s="91"/>
    </row>
    <row r="96" spans="1:7">
      <c r="A96" s="73" t="s">
        <v>94</v>
      </c>
      <c r="B96" s="135"/>
      <c r="C96" s="53"/>
      <c r="D96" s="36" t="s">
        <v>117</v>
      </c>
      <c r="E96" s="34"/>
      <c r="F96" s="95">
        <f>F99+F100</f>
        <v>1166.9000000000001</v>
      </c>
      <c r="G96" s="148">
        <f>G99+G100</f>
        <v>1166.9000000000001</v>
      </c>
    </row>
    <row r="97" spans="1:7" hidden="1">
      <c r="A97" s="3"/>
      <c r="B97" s="135"/>
      <c r="C97" s="54" t="s">
        <v>60</v>
      </c>
      <c r="D97" s="35" t="s">
        <v>74</v>
      </c>
      <c r="E97" s="35">
        <v>200</v>
      </c>
      <c r="F97" s="99"/>
      <c r="G97" s="99"/>
    </row>
    <row r="98" spans="1:7" hidden="1">
      <c r="A98" s="3"/>
      <c r="B98" s="135"/>
      <c r="C98" s="53" t="s">
        <v>60</v>
      </c>
      <c r="D98" s="34" t="s">
        <v>74</v>
      </c>
      <c r="E98" s="34">
        <v>200</v>
      </c>
      <c r="F98" s="91"/>
      <c r="G98" s="91"/>
    </row>
    <row r="99" spans="1:7">
      <c r="A99" s="3"/>
      <c r="B99" s="35" t="s">
        <v>99</v>
      </c>
      <c r="C99" s="53" t="s">
        <v>54</v>
      </c>
      <c r="D99" s="35" t="s">
        <v>126</v>
      </c>
      <c r="E99" s="34">
        <v>200</v>
      </c>
      <c r="F99" s="91">
        <v>250</v>
      </c>
      <c r="G99" s="91">
        <v>250</v>
      </c>
    </row>
    <row r="100" spans="1:7">
      <c r="A100" s="73"/>
      <c r="B100" s="135"/>
      <c r="C100" s="53" t="s">
        <v>54</v>
      </c>
      <c r="D100" s="34" t="s">
        <v>84</v>
      </c>
      <c r="E100" s="34">
        <v>200</v>
      </c>
      <c r="F100" s="91">
        <v>916.9</v>
      </c>
      <c r="G100" s="91">
        <v>916.9</v>
      </c>
    </row>
    <row r="101" spans="1:7" ht="31.5" hidden="1">
      <c r="A101" s="72" t="s">
        <v>32</v>
      </c>
      <c r="B101" s="136"/>
      <c r="C101" s="55"/>
      <c r="D101" s="36" t="s">
        <v>34</v>
      </c>
      <c r="E101" s="36"/>
      <c r="F101" s="88">
        <f>F102</f>
        <v>0</v>
      </c>
      <c r="G101" s="88"/>
    </row>
    <row r="102" spans="1:7" ht="31.5" hidden="1">
      <c r="A102" s="73" t="s">
        <v>33</v>
      </c>
      <c r="B102" s="135"/>
      <c r="C102" s="53" t="s">
        <v>54</v>
      </c>
      <c r="D102" s="34" t="s">
        <v>80</v>
      </c>
      <c r="E102" s="34">
        <v>500</v>
      </c>
      <c r="F102" s="91"/>
      <c r="G102" s="91"/>
    </row>
    <row r="103" spans="1:7" hidden="1">
      <c r="A103" s="83"/>
      <c r="B103" s="135"/>
      <c r="C103" s="53" t="s">
        <v>54</v>
      </c>
      <c r="D103" s="34" t="s">
        <v>110</v>
      </c>
      <c r="E103" s="34">
        <v>200</v>
      </c>
      <c r="F103" s="91">
        <v>0</v>
      </c>
      <c r="G103" s="91">
        <v>0</v>
      </c>
    </row>
    <row r="104" spans="1:7" ht="31.5">
      <c r="A104" s="2" t="s">
        <v>95</v>
      </c>
      <c r="B104" s="137"/>
      <c r="C104" s="56"/>
      <c r="D104" s="121" t="s">
        <v>77</v>
      </c>
      <c r="E104" s="42"/>
      <c r="F104" s="101">
        <f>F105</f>
        <v>0</v>
      </c>
      <c r="G104" s="101">
        <f>G105</f>
        <v>0</v>
      </c>
    </row>
    <row r="105" spans="1:7" ht="31.5">
      <c r="A105" s="86" t="s">
        <v>96</v>
      </c>
      <c r="B105" s="138"/>
      <c r="C105" s="57" t="s">
        <v>54</v>
      </c>
      <c r="D105" s="1" t="s">
        <v>76</v>
      </c>
      <c r="E105" s="43">
        <v>200</v>
      </c>
      <c r="F105" s="102">
        <v>0</v>
      </c>
      <c r="G105" s="102">
        <v>0</v>
      </c>
    </row>
    <row r="106" spans="1:7">
      <c r="A106" s="22" t="s">
        <v>97</v>
      </c>
      <c r="B106" s="139"/>
      <c r="C106" s="58"/>
      <c r="D106" s="23" t="s">
        <v>81</v>
      </c>
      <c r="E106" s="42"/>
      <c r="F106" s="101">
        <f>F107+F108+F109</f>
        <v>5380.2</v>
      </c>
      <c r="G106" s="101">
        <f>G107+G108+G109</f>
        <v>5248.7</v>
      </c>
    </row>
    <row r="107" spans="1:7" ht="34.5" customHeight="1">
      <c r="A107" s="4" t="s">
        <v>104</v>
      </c>
      <c r="B107" s="140"/>
      <c r="C107" s="58" t="s">
        <v>58</v>
      </c>
      <c r="D107" s="24" t="s">
        <v>82</v>
      </c>
      <c r="E107" s="43">
        <v>200</v>
      </c>
      <c r="F107" s="102">
        <v>1756.6</v>
      </c>
      <c r="G107" s="102">
        <v>1756.6</v>
      </c>
    </row>
    <row r="108" spans="1:7">
      <c r="A108" s="77"/>
      <c r="B108" s="61" t="s">
        <v>99</v>
      </c>
      <c r="C108" s="59" t="s">
        <v>58</v>
      </c>
      <c r="D108" s="25" t="s">
        <v>83</v>
      </c>
      <c r="E108" s="44">
        <v>200</v>
      </c>
      <c r="F108" s="97">
        <v>3620.1</v>
      </c>
      <c r="G108" s="97">
        <v>3488.6</v>
      </c>
    </row>
    <row r="109" spans="1:7">
      <c r="A109" s="77"/>
      <c r="B109" s="140"/>
      <c r="C109" s="59" t="s">
        <v>58</v>
      </c>
      <c r="D109" s="26" t="s">
        <v>83</v>
      </c>
      <c r="E109" s="44">
        <v>200</v>
      </c>
      <c r="F109" s="97">
        <v>3.5</v>
      </c>
      <c r="G109" s="97">
        <v>3.5</v>
      </c>
    </row>
    <row r="110" spans="1:7">
      <c r="A110" s="27" t="s">
        <v>78</v>
      </c>
      <c r="B110" s="141"/>
      <c r="C110" s="60" t="s">
        <v>61</v>
      </c>
      <c r="D110" s="37" t="s">
        <v>75</v>
      </c>
      <c r="E110" s="37">
        <v>800</v>
      </c>
      <c r="F110" s="103"/>
      <c r="G110" s="103"/>
    </row>
    <row r="111" spans="1:7">
      <c r="A111" s="28" t="s">
        <v>98</v>
      </c>
      <c r="B111" s="142"/>
      <c r="C111" s="45"/>
      <c r="D111" s="30"/>
      <c r="E111" s="30"/>
      <c r="F111" s="88">
        <f>F7+F19+F56+F101+F110+F104+F106</f>
        <v>20863.900000000001</v>
      </c>
      <c r="G111" s="88">
        <f>G7+G19+G56+G101+G110+G104+G106</f>
        <v>20732.400000000001</v>
      </c>
    </row>
    <row r="112" spans="1:7">
      <c r="D112" s="38"/>
      <c r="E112" s="39"/>
      <c r="F112" s="104"/>
      <c r="G112" s="104"/>
    </row>
    <row r="113" spans="1:7">
      <c r="D113" s="39"/>
      <c r="E113" s="39"/>
      <c r="F113" s="104"/>
      <c r="G113" s="104"/>
    </row>
    <row r="114" spans="1:7">
      <c r="A114" s="107" t="s">
        <v>111</v>
      </c>
      <c r="B114" s="120"/>
      <c r="C114" s="106"/>
      <c r="D114" s="106"/>
      <c r="E114" s="39"/>
      <c r="F114" s="104"/>
      <c r="G114" s="104"/>
    </row>
    <row r="115" spans="1:7">
      <c r="D115" s="39"/>
      <c r="E115" s="39"/>
      <c r="F115" s="104"/>
      <c r="G115" s="104"/>
    </row>
    <row r="116" spans="1:7">
      <c r="D116" s="39"/>
      <c r="E116" s="39"/>
      <c r="F116" s="104"/>
      <c r="G116" s="104"/>
    </row>
  </sheetData>
  <mergeCells count="56">
    <mergeCell ref="G64:G65"/>
    <mergeCell ref="A64:A65"/>
    <mergeCell ref="C64:C65"/>
    <mergeCell ref="D64:D65"/>
    <mergeCell ref="E64:E65"/>
    <mergeCell ref="F64:F65"/>
    <mergeCell ref="A56:A57"/>
    <mergeCell ref="C56:C57"/>
    <mergeCell ref="D56:D57"/>
    <mergeCell ref="E56:E57"/>
    <mergeCell ref="F56:F57"/>
    <mergeCell ref="A58:A60"/>
    <mergeCell ref="C58:C59"/>
    <mergeCell ref="D58:D60"/>
    <mergeCell ref="E58:E59"/>
    <mergeCell ref="F58:F60"/>
    <mergeCell ref="A35:A37"/>
    <mergeCell ref="C35:C37"/>
    <mergeCell ref="D35:D37"/>
    <mergeCell ref="E35:E37"/>
    <mergeCell ref="F35:F37"/>
    <mergeCell ref="A42:A43"/>
    <mergeCell ref="C42:C43"/>
    <mergeCell ref="D42:D43"/>
    <mergeCell ref="E42:E43"/>
    <mergeCell ref="F42:F43"/>
    <mergeCell ref="C14:C15"/>
    <mergeCell ref="D14:D16"/>
    <mergeCell ref="E14:E16"/>
    <mergeCell ref="F14:F16"/>
    <mergeCell ref="A27:A28"/>
    <mergeCell ref="C27:C28"/>
    <mergeCell ref="D27:D28"/>
    <mergeCell ref="E27:E28"/>
    <mergeCell ref="F27:F28"/>
    <mergeCell ref="A22:A23"/>
    <mergeCell ref="C22:C23"/>
    <mergeCell ref="D22:D23"/>
    <mergeCell ref="E22:E23"/>
    <mergeCell ref="F22:F23"/>
    <mergeCell ref="A3:G3"/>
    <mergeCell ref="A2:G2"/>
    <mergeCell ref="A4:G4"/>
    <mergeCell ref="A5:G5"/>
    <mergeCell ref="G56:G57"/>
    <mergeCell ref="G35:G36"/>
    <mergeCell ref="G8:G9"/>
    <mergeCell ref="G22:G23"/>
    <mergeCell ref="G27:G28"/>
    <mergeCell ref="G42:G43"/>
    <mergeCell ref="A8:A9"/>
    <mergeCell ref="C8:C9"/>
    <mergeCell ref="D8:D9"/>
    <mergeCell ref="E8:E9"/>
    <mergeCell ref="F8:F9"/>
    <mergeCell ref="A14:A16"/>
  </mergeCells>
  <pageMargins left="0.70866141732283472" right="0.11811023622047245" top="0.74803149606299213" bottom="0.74803149606299213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Дракино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ELytikova</cp:lastModifiedBy>
  <cp:lastPrinted>2025-01-20T12:12:00Z</cp:lastPrinted>
  <dcterms:created xsi:type="dcterms:W3CDTF">2015-03-06T04:53:28Z</dcterms:created>
  <dcterms:modified xsi:type="dcterms:W3CDTF">2025-01-20T12:12:51Z</dcterms:modified>
</cp:coreProperties>
</file>