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"/>
    </mc:Choice>
  </mc:AlternateContent>
  <bookViews>
    <workbookView xWindow="-120" yWindow="-120" windowWidth="20730" windowHeight="11760"/>
  </bookViews>
  <sheets>
    <sheet name="1 кв." sheetId="3" r:id="rId1"/>
  </sheets>
  <calcPr calcId="162913" refMode="R1C1"/>
</workbook>
</file>

<file path=xl/calcChain.xml><?xml version="1.0" encoding="utf-8"?>
<calcChain xmlns="http://schemas.openxmlformats.org/spreadsheetml/2006/main">
  <c r="G83" i="3" l="1"/>
  <c r="F26" i="3" l="1"/>
  <c r="G88" i="3"/>
  <c r="F88" i="3"/>
  <c r="G98" i="3"/>
  <c r="F98" i="3"/>
  <c r="G96" i="3"/>
  <c r="F96" i="3"/>
  <c r="G92" i="3"/>
  <c r="F92" i="3"/>
  <c r="G85" i="3"/>
  <c r="F85" i="3"/>
  <c r="F83" i="3"/>
  <c r="G81" i="3"/>
  <c r="F81" i="3"/>
  <c r="G77" i="3"/>
  <c r="F77" i="3"/>
  <c r="G66" i="3"/>
  <c r="F66" i="3"/>
  <c r="G61" i="3"/>
  <c r="F61" i="3"/>
  <c r="G55" i="3"/>
  <c r="F55" i="3"/>
  <c r="G50" i="3"/>
  <c r="F50" i="3"/>
  <c r="G46" i="3"/>
  <c r="F46" i="3"/>
  <c r="G44" i="3"/>
  <c r="F44" i="3"/>
  <c r="G40" i="3"/>
  <c r="F40" i="3"/>
  <c r="G33" i="3"/>
  <c r="F33" i="3"/>
  <c r="G26" i="3"/>
  <c r="G21" i="3"/>
  <c r="F21" i="3"/>
  <c r="G19" i="3"/>
  <c r="F19" i="3"/>
  <c r="G13" i="3"/>
  <c r="F13" i="3"/>
  <c r="G8" i="3"/>
  <c r="F8" i="3"/>
  <c r="G7" i="3" l="1"/>
  <c r="G53" i="3"/>
  <c r="F7" i="3"/>
  <c r="F53" i="3"/>
  <c r="F18" i="3"/>
  <c r="G18" i="3"/>
  <c r="G104" i="3" s="1"/>
  <c r="F104" i="3" l="1"/>
</calcChain>
</file>

<file path=xl/sharedStrings.xml><?xml version="1.0" encoding="utf-8"?>
<sst xmlns="http://schemas.openxmlformats.org/spreadsheetml/2006/main" count="199" uniqueCount="128">
  <si>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</si>
  <si>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</si>
  <si>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</si>
  <si>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</si>
  <si>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</si>
  <si>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</si>
  <si>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</si>
  <si>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</si>
  <si>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</si>
  <si>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</si>
  <si>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</si>
  <si>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</si>
  <si>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</si>
  <si>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</si>
  <si>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</si>
  <si>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</si>
  <si>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</si>
  <si>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</si>
  <si>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</si>
  <si>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</si>
  <si>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</si>
  <si>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</si>
  <si>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</si>
  <si>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</si>
  <si>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</si>
  <si>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</si>
  <si>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</si>
  <si>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</si>
  <si>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</si>
  <si>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</si>
  <si>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</si>
  <si>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</si>
  <si>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</si>
  <si>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</si>
  <si>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04 0 00 00000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</si>
  <si>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</si>
  <si>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</si>
  <si>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</si>
  <si>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</si>
  <si>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</si>
  <si>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</si>
  <si>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</si>
  <si>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</si>
  <si>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</si>
  <si>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</si>
  <si>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</si>
  <si>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</si>
  <si>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</si>
  <si>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</si>
  <si>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</si>
  <si>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</si>
  <si>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</si>
  <si>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</si>
  <si>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</si>
  <si>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</si>
  <si>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</si>
  <si>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</si>
  <si>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</si>
  <si>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</si>
  <si>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</si>
  <si>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</si>
  <si>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0107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</si>
  <si>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</si>
  <si>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</si>
  <si>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</si>
  <si>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</si>
  <si>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</si>
  <si>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</si>
  <si>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</si>
  <si>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</si>
  <si>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>19 5 01 90700</t>
  </si>
  <si>
    <t>19 6 01 91220</t>
  </si>
  <si>
    <t>19 7 01 90850</t>
  </si>
  <si>
    <t>19 8 01 88690</t>
  </si>
  <si>
    <t>19 9 01 S8070</t>
  </si>
  <si>
    <t>99 1 01 92070</t>
  </si>
  <si>
    <t>05 1 01 90390</t>
  </si>
  <si>
    <t>05 0 00 00000</t>
  </si>
  <si>
    <t xml:space="preserve"> Непрограммные расходы органов местного самоуправления</t>
  </si>
  <si>
    <t>19 3 01 S8510</t>
  </si>
  <si>
    <t>04 1 0198500</t>
  </si>
  <si>
    <t>24 0 00 00000</t>
  </si>
  <si>
    <t>24 2 01 81290</t>
  </si>
  <si>
    <t>24 2 01  S8850</t>
  </si>
  <si>
    <t>19 9 01 90520</t>
  </si>
  <si>
    <t xml:space="preserve">16 7 01S8790 </t>
  </si>
  <si>
    <t xml:space="preserve">19 4 01 S8530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</si>
  <si>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</si>
  <si>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</si>
  <si>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</si>
  <si>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«Озеленение территории поселения»                                                     </t>
  </si>
  <si>
    <t xml:space="preserve">3.5. Подпрограмма    "Энергоэффективность и развитие энергетики в Дракинском сельском поселении"  </t>
  </si>
  <si>
    <t xml:space="preserve">3.6.Подпрограмма «Развитие градостроительной деятельности поселения»                      </t>
  </si>
  <si>
    <t xml:space="preserve">3. .Подпрограмма «Осуществление муниципального земельного контроля  в границах поселения» </t>
  </si>
  <si>
    <t>3.7.Подпрограмма "Благоустройство мест массового отдыха"</t>
  </si>
  <si>
    <t>4. Муниципальная программа «Использование  и охрана земель на территории  Дракинского сельского поселения»</t>
  </si>
  <si>
    <t>5. Муниципальная программа «Развитие транспортной системы»</t>
  </si>
  <si>
    <t>ИТОГО</t>
  </si>
  <si>
    <t>ОБ</t>
  </si>
  <si>
    <t>ФБ</t>
  </si>
  <si>
    <t xml:space="preserve">2.1. Подпрограмма «Функционирование высшего должностного лица местной администрации»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</si>
  <si>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Дракинского сельского поселения»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</si>
  <si>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16 6 00 00000</t>
  </si>
  <si>
    <t>16 7 00 00000</t>
  </si>
  <si>
    <t>19 4 00 00000</t>
  </si>
  <si>
    <t>19 6 00 00000</t>
  </si>
  <si>
    <t>19 7 00 00000</t>
  </si>
  <si>
    <t>СФ</t>
  </si>
  <si>
    <t>19 5 00 00000</t>
  </si>
  <si>
    <t>19 9 00 00000</t>
  </si>
  <si>
    <r>
      <t xml:space="preserve">замена скульптуры                                          </t>
    </r>
    <r>
      <rPr>
        <sz val="12"/>
        <color rgb="FF0070C0"/>
        <rFont val="Times New Roman"/>
        <family val="1"/>
        <charset val="204"/>
      </rPr>
      <t xml:space="preserve">                          </t>
    </r>
  </si>
  <si>
    <t>16 1 00 00000</t>
  </si>
  <si>
    <t>воинские захоронения</t>
  </si>
  <si>
    <t>19 3 01 88050</t>
  </si>
  <si>
    <t>19 3 02 90800</t>
  </si>
  <si>
    <t>0502</t>
  </si>
  <si>
    <t>19 3 03 98500</t>
  </si>
  <si>
    <t>19 9 01 S8520</t>
  </si>
  <si>
    <t xml:space="preserve">4.1 Мероприятия по повышению эффективности использования и охраны земель на территории поселения           </t>
  </si>
  <si>
    <t>19 9 01 70100</t>
  </si>
  <si>
    <t>ОТЧЕТ</t>
  </si>
  <si>
    <t>об исполнении муниципальных программ</t>
  </si>
  <si>
    <t xml:space="preserve"> Дракинского сельского поселения </t>
  </si>
  <si>
    <t>за 1 квартал 2025 года</t>
  </si>
  <si>
    <t>План</t>
  </si>
  <si>
    <t>Исполнено</t>
  </si>
  <si>
    <t>Глава Дракинского сельского поселения                                                        Е.Н.Атаманова</t>
  </si>
  <si>
    <t>Приложение к постановлению от 08.04.2025г.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</si>
</sst>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2" borderId="0" xfId="0" applyFont="1" applyFill="1"/>
    <xf numFmtId="0" fontId="1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/>
    <xf numFmtId="164" fontId="1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11" fillId="2" borderId="6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15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49" fontId="11" fillId="2" borderId="6" xfId="0" applyNumberFormat="1" applyFont="1" applyFill="1" applyBorder="1" applyAlignment="1">
      <alignment horizontal="center" wrapText="1"/>
    </xf>
    <xf numFmtId="49" fontId="11" fillId="2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workbookViewId="0">
      <selection activeCell="H2" sqref="H2"/>
    </sheetView>
  </sheetViews>
  <sheetFormatPr defaultRowHeight="15.75" x14ac:dyDescent="0.25"/>
  <cols>
    <col min="1" max="1" width="94.5703125" style="8" customWidth="1"/>
    <col min="2" max="2" width="5.7109375" style="39" customWidth="1"/>
    <col min="3" max="3" width="7.7109375" style="39" customWidth="1"/>
    <col min="4" max="4" width="18" style="39" customWidth="1"/>
    <col min="5" max="5" width="7.7109375" style="39" customWidth="1"/>
    <col min="6" max="6" width="14.140625" style="109" customWidth="1"/>
    <col min="7" max="7" width="14.7109375" style="109" customWidth="1"/>
    <col min="8" max="16384" width="9.140625" style="8"/>
  </cols>
  <sheetData>
    <row r="1" spans="1:7" x14ac:dyDescent="0.25">
      <c r="B1" s="117"/>
      <c r="C1" s="117"/>
      <c r="D1" s="117"/>
      <c r="E1" s="117"/>
      <c r="F1" s="117" t="s">
        <v>127</v>
      </c>
      <c r="G1" s="117"/>
    </row>
    <row r="2" spans="1:7" x14ac:dyDescent="0.25">
      <c r="A2" s="165" t="s">
        <v>120</v>
      </c>
      <c r="B2" s="166"/>
      <c r="C2" s="166"/>
      <c r="D2" s="166"/>
      <c r="E2" s="166"/>
      <c r="F2" s="166"/>
      <c r="G2" s="166"/>
    </row>
    <row r="3" spans="1:7" x14ac:dyDescent="0.25">
      <c r="A3" s="167" t="s">
        <v>121</v>
      </c>
      <c r="B3" s="167"/>
      <c r="C3" s="167"/>
      <c r="D3" s="167"/>
      <c r="E3" s="167"/>
      <c r="F3" s="167"/>
      <c r="G3" s="167"/>
    </row>
    <row r="4" spans="1:7" ht="18.75" customHeight="1" x14ac:dyDescent="0.25">
      <c r="A4" s="168" t="s">
        <v>122</v>
      </c>
      <c r="B4" s="168"/>
      <c r="C4" s="168"/>
      <c r="D4" s="168"/>
      <c r="E4" s="168"/>
      <c r="F4" s="168"/>
      <c r="G4" s="168"/>
    </row>
    <row r="5" spans="1:7" ht="18.75" customHeight="1" x14ac:dyDescent="0.25">
      <c r="A5" s="169" t="s">
        <v>123</v>
      </c>
      <c r="B5" s="169"/>
      <c r="C5" s="169"/>
      <c r="D5" s="169"/>
      <c r="E5" s="169"/>
      <c r="F5" s="169"/>
      <c r="G5" s="169"/>
    </row>
    <row r="6" spans="1:7" x14ac:dyDescent="0.25">
      <c r="A6" s="111" t="s">
        <v>0</v>
      </c>
      <c r="B6" s="112"/>
      <c r="C6" s="113" t="s">
        <v>36</v>
      </c>
      <c r="D6" s="113" t="s">
        <v>11</v>
      </c>
      <c r="E6" s="40" t="s">
        <v>37</v>
      </c>
      <c r="F6" s="113" t="s">
        <v>124</v>
      </c>
      <c r="G6" s="113" t="s">
        <v>125</v>
      </c>
    </row>
    <row r="7" spans="1:7" x14ac:dyDescent="0.25">
      <c r="A7" s="10" t="s">
        <v>1</v>
      </c>
      <c r="B7" s="62"/>
      <c r="C7" s="44"/>
      <c r="D7" s="29" t="s">
        <v>27</v>
      </c>
      <c r="E7" s="29"/>
      <c r="F7" s="118">
        <f>F8+F13</f>
        <v>3435.6000000000004</v>
      </c>
      <c r="G7" s="118">
        <f t="shared" ref="G7" si="0">G8+G13</f>
        <v>624.6</v>
      </c>
    </row>
    <row r="8" spans="1:7" x14ac:dyDescent="0.25">
      <c r="A8" s="145" t="s">
        <v>2</v>
      </c>
      <c r="B8" s="97"/>
      <c r="C8" s="139"/>
      <c r="D8" s="147" t="s">
        <v>40</v>
      </c>
      <c r="E8" s="147"/>
      <c r="F8" s="135">
        <f>F10+F11+F12</f>
        <v>3435.6000000000004</v>
      </c>
      <c r="G8" s="135">
        <f t="shared" ref="G8" si="1">G10+G11+G12</f>
        <v>624.6</v>
      </c>
    </row>
    <row r="9" spans="1:7" x14ac:dyDescent="0.25">
      <c r="A9" s="145"/>
      <c r="B9" s="98"/>
      <c r="C9" s="146"/>
      <c r="D9" s="148"/>
      <c r="E9" s="148"/>
      <c r="F9" s="136"/>
      <c r="G9" s="136"/>
    </row>
    <row r="10" spans="1:7" x14ac:dyDescent="0.25">
      <c r="A10" s="96"/>
      <c r="B10" s="30"/>
      <c r="C10" s="45" t="s">
        <v>38</v>
      </c>
      <c r="D10" s="30" t="s">
        <v>14</v>
      </c>
      <c r="E10" s="30">
        <v>100</v>
      </c>
      <c r="F10" s="119">
        <v>3015.8</v>
      </c>
      <c r="G10" s="119">
        <v>404.2</v>
      </c>
    </row>
    <row r="11" spans="1:7" x14ac:dyDescent="0.25">
      <c r="A11" s="106"/>
      <c r="B11" s="63"/>
      <c r="C11" s="45" t="s">
        <v>38</v>
      </c>
      <c r="D11" s="30" t="s">
        <v>14</v>
      </c>
      <c r="E11" s="30">
        <v>200</v>
      </c>
      <c r="F11" s="119">
        <v>419.8</v>
      </c>
      <c r="G11" s="119">
        <v>220.4</v>
      </c>
    </row>
    <row r="12" spans="1:7" hidden="1" x14ac:dyDescent="0.25">
      <c r="A12" s="84"/>
      <c r="B12" s="97"/>
      <c r="C12" s="45" t="s">
        <v>38</v>
      </c>
      <c r="D12" s="30" t="s">
        <v>14</v>
      </c>
      <c r="E12" s="30">
        <v>800</v>
      </c>
      <c r="F12" s="120">
        <v>0</v>
      </c>
      <c r="G12" s="120"/>
    </row>
    <row r="13" spans="1:7" ht="15.75" hidden="1" customHeight="1" x14ac:dyDescent="0.25">
      <c r="A13" s="137" t="s">
        <v>3</v>
      </c>
      <c r="B13" s="97"/>
      <c r="C13" s="139"/>
      <c r="D13" s="141" t="s">
        <v>41</v>
      </c>
      <c r="E13" s="141"/>
      <c r="F13" s="135">
        <f>F16+F17</f>
        <v>0</v>
      </c>
      <c r="G13" s="135">
        <f t="shared" ref="G13" si="2">G16+G17</f>
        <v>0</v>
      </c>
    </row>
    <row r="14" spans="1:7" ht="15.75" hidden="1" customHeight="1" x14ac:dyDescent="0.25">
      <c r="A14" s="138"/>
      <c r="B14" s="64"/>
      <c r="C14" s="140"/>
      <c r="D14" s="142"/>
      <c r="E14" s="142"/>
      <c r="F14" s="144"/>
      <c r="G14" s="144"/>
    </row>
    <row r="15" spans="1:7" ht="15.75" hidden="1" customHeight="1" x14ac:dyDescent="0.25">
      <c r="A15" s="138"/>
      <c r="B15" s="64"/>
      <c r="C15" s="95"/>
      <c r="D15" s="143"/>
      <c r="E15" s="143"/>
      <c r="F15" s="136"/>
      <c r="G15" s="136"/>
    </row>
    <row r="16" spans="1:7" hidden="1" x14ac:dyDescent="0.25">
      <c r="A16" s="96"/>
      <c r="B16" s="30"/>
      <c r="C16" s="45" t="s">
        <v>38</v>
      </c>
      <c r="D16" s="31" t="s">
        <v>28</v>
      </c>
      <c r="E16" s="31">
        <v>100</v>
      </c>
      <c r="F16" s="121"/>
      <c r="G16" s="121"/>
    </row>
    <row r="17" spans="1:8" hidden="1" x14ac:dyDescent="0.25">
      <c r="A17" s="85"/>
      <c r="B17" s="98"/>
      <c r="C17" s="87" t="s">
        <v>38</v>
      </c>
      <c r="D17" s="31" t="s">
        <v>28</v>
      </c>
      <c r="E17" s="31">
        <v>200</v>
      </c>
      <c r="F17" s="121"/>
      <c r="G17" s="121"/>
    </row>
    <row r="18" spans="1:8" x14ac:dyDescent="0.25">
      <c r="A18" s="92" t="s">
        <v>4</v>
      </c>
      <c r="B18" s="29"/>
      <c r="C18" s="44"/>
      <c r="D18" s="29" t="s">
        <v>15</v>
      </c>
      <c r="E18" s="29"/>
      <c r="F18" s="118">
        <f>F19+F21+F26+F33+F40+F44+F46+F50</f>
        <v>9896.5000000000018</v>
      </c>
      <c r="G18" s="118">
        <f>G19+G21+G26+G33+G40+G44+G46+G50</f>
        <v>2047.2</v>
      </c>
    </row>
    <row r="19" spans="1:8" ht="20.25" customHeight="1" x14ac:dyDescent="0.25">
      <c r="A19" s="94" t="s">
        <v>100</v>
      </c>
      <c r="B19" s="30"/>
      <c r="C19" s="45"/>
      <c r="D19" s="29" t="s">
        <v>111</v>
      </c>
      <c r="E19" s="29"/>
      <c r="F19" s="118">
        <f>F20</f>
        <v>1320</v>
      </c>
      <c r="G19" s="118">
        <f t="shared" ref="G19" si="3">G20</f>
        <v>422.7</v>
      </c>
    </row>
    <row r="20" spans="1:8" ht="21.75" customHeight="1" x14ac:dyDescent="0.25">
      <c r="A20" s="105"/>
      <c r="B20" s="97"/>
      <c r="C20" s="45" t="s">
        <v>39</v>
      </c>
      <c r="D20" s="30" t="s">
        <v>16</v>
      </c>
      <c r="E20" s="30">
        <v>100</v>
      </c>
      <c r="F20" s="119">
        <v>1320</v>
      </c>
      <c r="G20" s="119">
        <v>422.7</v>
      </c>
    </row>
    <row r="21" spans="1:8" x14ac:dyDescent="0.25">
      <c r="A21" s="137" t="s">
        <v>5</v>
      </c>
      <c r="B21" s="97"/>
      <c r="C21" s="139"/>
      <c r="D21" s="150" t="s">
        <v>44</v>
      </c>
      <c r="E21" s="150"/>
      <c r="F21" s="133">
        <f>F23+F24+F25</f>
        <v>3243</v>
      </c>
      <c r="G21" s="133">
        <f t="shared" ref="G21" si="4">G23+G24+G25</f>
        <v>515.29999999999995</v>
      </c>
    </row>
    <row r="22" spans="1:8" ht="0.75" customHeight="1" x14ac:dyDescent="0.25">
      <c r="A22" s="149"/>
      <c r="B22" s="98"/>
      <c r="C22" s="146"/>
      <c r="D22" s="151"/>
      <c r="E22" s="151"/>
      <c r="F22" s="134"/>
      <c r="G22" s="134"/>
    </row>
    <row r="23" spans="1:8" x14ac:dyDescent="0.25">
      <c r="A23" s="99"/>
      <c r="B23" s="87"/>
      <c r="C23" s="87" t="s">
        <v>42</v>
      </c>
      <c r="D23" s="30" t="s">
        <v>17</v>
      </c>
      <c r="E23" s="30">
        <v>100</v>
      </c>
      <c r="F23" s="119">
        <v>1878.9</v>
      </c>
      <c r="G23" s="119">
        <v>383.3</v>
      </c>
      <c r="H23" s="9"/>
    </row>
    <row r="24" spans="1:8" x14ac:dyDescent="0.25">
      <c r="A24" s="99"/>
      <c r="B24" s="87"/>
      <c r="C24" s="87" t="s">
        <v>42</v>
      </c>
      <c r="D24" s="30" t="s">
        <v>17</v>
      </c>
      <c r="E24" s="30">
        <v>200</v>
      </c>
      <c r="F24" s="119">
        <v>1359.1</v>
      </c>
      <c r="G24" s="119">
        <v>132</v>
      </c>
    </row>
    <row r="25" spans="1:8" x14ac:dyDescent="0.25">
      <c r="A25" s="12"/>
      <c r="B25" s="98"/>
      <c r="C25" s="87" t="s">
        <v>42</v>
      </c>
      <c r="D25" s="30" t="s">
        <v>17</v>
      </c>
      <c r="E25" s="30">
        <v>800</v>
      </c>
      <c r="F25" s="119">
        <v>5</v>
      </c>
      <c r="G25" s="119"/>
    </row>
    <row r="26" spans="1:8" x14ac:dyDescent="0.25">
      <c r="A26" s="153" t="s">
        <v>6</v>
      </c>
      <c r="B26" s="97"/>
      <c r="C26" s="139"/>
      <c r="D26" s="150" t="s">
        <v>43</v>
      </c>
      <c r="E26" s="150"/>
      <c r="F26" s="133">
        <f>F28+F29+F30+F31+F32</f>
        <v>4291.7</v>
      </c>
      <c r="G26" s="133">
        <f>G28+G29+G30+G31+G32</f>
        <v>917.2</v>
      </c>
    </row>
    <row r="27" spans="1:8" ht="5.25" customHeight="1" x14ac:dyDescent="0.25">
      <c r="A27" s="153"/>
      <c r="B27" s="98"/>
      <c r="C27" s="146"/>
      <c r="D27" s="151"/>
      <c r="E27" s="151"/>
      <c r="F27" s="134"/>
      <c r="G27" s="134"/>
    </row>
    <row r="28" spans="1:8" x14ac:dyDescent="0.25">
      <c r="A28" s="100"/>
      <c r="B28" s="45"/>
      <c r="C28" s="45" t="s">
        <v>45</v>
      </c>
      <c r="D28" s="30" t="s">
        <v>31</v>
      </c>
      <c r="E28" s="30">
        <v>100</v>
      </c>
      <c r="F28" s="119">
        <v>3622.7</v>
      </c>
      <c r="G28" s="119">
        <v>809.4</v>
      </c>
    </row>
    <row r="29" spans="1:8" x14ac:dyDescent="0.25">
      <c r="A29" s="11"/>
      <c r="B29" s="45"/>
      <c r="C29" s="45" t="s">
        <v>45</v>
      </c>
      <c r="D29" s="30" t="s">
        <v>31</v>
      </c>
      <c r="E29" s="30">
        <v>200</v>
      </c>
      <c r="F29" s="119">
        <v>568</v>
      </c>
      <c r="G29" s="119">
        <v>81.2</v>
      </c>
      <c r="H29" s="9"/>
    </row>
    <row r="30" spans="1:8" x14ac:dyDescent="0.25">
      <c r="A30" s="94"/>
      <c r="B30" s="30"/>
      <c r="C30" s="45" t="s">
        <v>45</v>
      </c>
      <c r="D30" s="30" t="s">
        <v>31</v>
      </c>
      <c r="E30" s="30">
        <v>800</v>
      </c>
      <c r="F30" s="119">
        <v>1</v>
      </c>
      <c r="G30" s="119">
        <v>0.6</v>
      </c>
    </row>
    <row r="31" spans="1:8" x14ac:dyDescent="0.25">
      <c r="A31" s="100"/>
      <c r="B31" s="30"/>
      <c r="C31" s="45" t="s">
        <v>45</v>
      </c>
      <c r="D31" s="30" t="s">
        <v>62</v>
      </c>
      <c r="E31" s="30">
        <v>200</v>
      </c>
      <c r="F31" s="119">
        <v>50</v>
      </c>
      <c r="G31" s="119">
        <v>26</v>
      </c>
    </row>
    <row r="32" spans="1:8" x14ac:dyDescent="0.25">
      <c r="A32" s="7"/>
      <c r="B32" s="30"/>
      <c r="C32" s="45" t="s">
        <v>45</v>
      </c>
      <c r="D32" s="30" t="s">
        <v>62</v>
      </c>
      <c r="E32" s="30">
        <v>800</v>
      </c>
      <c r="F32" s="119">
        <v>50</v>
      </c>
      <c r="G32" s="119">
        <v>0</v>
      </c>
      <c r="H32" s="9"/>
    </row>
    <row r="33" spans="1:8" ht="15" customHeight="1" x14ac:dyDescent="0.25">
      <c r="A33" s="153" t="s">
        <v>7</v>
      </c>
      <c r="B33" s="97"/>
      <c r="C33" s="139"/>
      <c r="D33" s="150" t="s">
        <v>46</v>
      </c>
      <c r="E33" s="150"/>
      <c r="F33" s="152">
        <f>F36+F37+F38+F39</f>
        <v>154</v>
      </c>
      <c r="G33" s="152">
        <f t="shared" ref="G33" si="5">G36+G37+G38+G39</f>
        <v>48</v>
      </c>
    </row>
    <row r="34" spans="1:8" ht="5.25" customHeight="1" x14ac:dyDescent="0.25">
      <c r="A34" s="153"/>
      <c r="B34" s="64"/>
      <c r="C34" s="140"/>
      <c r="D34" s="154"/>
      <c r="E34" s="154"/>
      <c r="F34" s="152"/>
      <c r="G34" s="152"/>
    </row>
    <row r="35" spans="1:8" ht="0.75" hidden="1" customHeight="1" x14ac:dyDescent="0.25">
      <c r="A35" s="153"/>
      <c r="B35" s="98"/>
      <c r="C35" s="146"/>
      <c r="D35" s="151"/>
      <c r="E35" s="151"/>
      <c r="F35" s="152"/>
      <c r="G35" s="152"/>
    </row>
    <row r="36" spans="1:8" x14ac:dyDescent="0.25">
      <c r="A36" s="13"/>
      <c r="B36" s="97"/>
      <c r="C36" s="86" t="s">
        <v>47</v>
      </c>
      <c r="D36" s="30" t="s">
        <v>18</v>
      </c>
      <c r="E36" s="97">
        <v>800</v>
      </c>
      <c r="F36" s="122">
        <v>5</v>
      </c>
      <c r="G36" s="122"/>
    </row>
    <row r="37" spans="1:8" x14ac:dyDescent="0.25">
      <c r="A37" s="13"/>
      <c r="B37" s="97"/>
      <c r="C37" s="86" t="s">
        <v>48</v>
      </c>
      <c r="D37" s="30" t="s">
        <v>20</v>
      </c>
      <c r="E37" s="97">
        <v>700</v>
      </c>
      <c r="F37" s="122">
        <v>1</v>
      </c>
      <c r="G37" s="122"/>
    </row>
    <row r="38" spans="1:8" x14ac:dyDescent="0.25">
      <c r="A38" s="13"/>
      <c r="B38" s="97"/>
      <c r="C38" s="86" t="s">
        <v>42</v>
      </c>
      <c r="D38" s="30" t="s">
        <v>19</v>
      </c>
      <c r="E38" s="97">
        <v>500</v>
      </c>
      <c r="F38" s="122">
        <v>147</v>
      </c>
      <c r="G38" s="122">
        <v>48</v>
      </c>
    </row>
    <row r="39" spans="1:8" x14ac:dyDescent="0.25">
      <c r="A39" s="13"/>
      <c r="B39" s="97"/>
      <c r="C39" s="86" t="s">
        <v>54</v>
      </c>
      <c r="D39" s="30" t="s">
        <v>19</v>
      </c>
      <c r="E39" s="97">
        <v>500</v>
      </c>
      <c r="F39" s="122">
        <v>1</v>
      </c>
      <c r="G39" s="122"/>
    </row>
    <row r="40" spans="1:8" x14ac:dyDescent="0.25">
      <c r="A40" s="156" t="s">
        <v>12</v>
      </c>
      <c r="B40" s="65"/>
      <c r="C40" s="158"/>
      <c r="D40" s="150" t="s">
        <v>49</v>
      </c>
      <c r="E40" s="150"/>
      <c r="F40" s="160">
        <f>F42+F43</f>
        <v>3</v>
      </c>
      <c r="G40" s="160">
        <f t="shared" ref="G40" si="6">G42+G43</f>
        <v>0</v>
      </c>
    </row>
    <row r="41" spans="1:8" ht="14.25" customHeight="1" x14ac:dyDescent="0.25">
      <c r="A41" s="157"/>
      <c r="B41" s="66"/>
      <c r="C41" s="159"/>
      <c r="D41" s="151"/>
      <c r="E41" s="151"/>
      <c r="F41" s="161"/>
      <c r="G41" s="161"/>
    </row>
    <row r="42" spans="1:8" x14ac:dyDescent="0.25">
      <c r="A42" s="90"/>
      <c r="B42" s="66"/>
      <c r="C42" s="91" t="s">
        <v>50</v>
      </c>
      <c r="D42" s="30" t="s">
        <v>51</v>
      </c>
      <c r="E42" s="98">
        <v>200</v>
      </c>
      <c r="F42" s="123">
        <v>0</v>
      </c>
      <c r="G42" s="123">
        <v>0</v>
      </c>
    </row>
    <row r="43" spans="1:8" x14ac:dyDescent="0.25">
      <c r="A43" s="90"/>
      <c r="B43" s="66"/>
      <c r="C43" s="91" t="s">
        <v>52</v>
      </c>
      <c r="D43" s="30" t="s">
        <v>21</v>
      </c>
      <c r="E43" s="98">
        <v>200</v>
      </c>
      <c r="F43" s="123">
        <v>3</v>
      </c>
      <c r="G43" s="123">
        <v>0</v>
      </c>
      <c r="H43" s="59"/>
    </row>
    <row r="44" spans="1:8" ht="18" customHeight="1" x14ac:dyDescent="0.25">
      <c r="A44" s="94" t="s">
        <v>8</v>
      </c>
      <c r="B44" s="30"/>
      <c r="C44" s="45"/>
      <c r="D44" s="29" t="s">
        <v>102</v>
      </c>
      <c r="E44" s="29"/>
      <c r="F44" s="118">
        <f>F45</f>
        <v>103</v>
      </c>
      <c r="G44" s="118">
        <f t="shared" ref="G44" si="7">G45</f>
        <v>17.8</v>
      </c>
    </row>
    <row r="45" spans="1:8" ht="18" customHeight="1" x14ac:dyDescent="0.25">
      <c r="A45" s="100"/>
      <c r="B45" s="30"/>
      <c r="C45" s="45" t="s">
        <v>53</v>
      </c>
      <c r="D45" s="30" t="s">
        <v>22</v>
      </c>
      <c r="E45" s="30">
        <v>300</v>
      </c>
      <c r="F45" s="119">
        <v>103</v>
      </c>
      <c r="G45" s="119">
        <v>17.8</v>
      </c>
    </row>
    <row r="46" spans="1:8" ht="33" customHeight="1" x14ac:dyDescent="0.25">
      <c r="A46" s="94" t="s">
        <v>63</v>
      </c>
      <c r="B46" s="30"/>
      <c r="C46" s="45"/>
      <c r="D46" s="29" t="s">
        <v>103</v>
      </c>
      <c r="E46" s="29"/>
      <c r="F46" s="118">
        <f>F47+F48+F49</f>
        <v>374.2</v>
      </c>
      <c r="G46" s="118">
        <f t="shared" ref="G46" si="8">G47+G48+G49</f>
        <v>59</v>
      </c>
    </row>
    <row r="47" spans="1:8" x14ac:dyDescent="0.25">
      <c r="A47" s="94"/>
      <c r="B47" s="32" t="s">
        <v>98</v>
      </c>
      <c r="C47" s="50" t="s">
        <v>64</v>
      </c>
      <c r="D47" s="32" t="s">
        <v>85</v>
      </c>
      <c r="E47" s="31">
        <v>200</v>
      </c>
      <c r="F47" s="119">
        <v>177.2</v>
      </c>
      <c r="G47" s="119">
        <v>29.5</v>
      </c>
    </row>
    <row r="48" spans="1:8" x14ac:dyDescent="0.25">
      <c r="A48" s="94"/>
      <c r="B48" s="30" t="s">
        <v>107</v>
      </c>
      <c r="C48" s="45" t="s">
        <v>64</v>
      </c>
      <c r="D48" s="31" t="s">
        <v>85</v>
      </c>
      <c r="E48" s="30">
        <v>200</v>
      </c>
      <c r="F48" s="119">
        <v>177</v>
      </c>
      <c r="G48" s="119">
        <v>29.5</v>
      </c>
    </row>
    <row r="49" spans="1:8" x14ac:dyDescent="0.25">
      <c r="A49" s="94"/>
      <c r="B49" s="30"/>
      <c r="C49" s="45" t="s">
        <v>64</v>
      </c>
      <c r="D49" s="30" t="s">
        <v>65</v>
      </c>
      <c r="E49" s="30">
        <v>200</v>
      </c>
      <c r="F49" s="119">
        <v>20</v>
      </c>
      <c r="G49" s="119">
        <v>0</v>
      </c>
      <c r="H49" s="9"/>
    </row>
    <row r="50" spans="1:8" ht="33.75" customHeight="1" x14ac:dyDescent="0.25">
      <c r="A50" s="94" t="s">
        <v>13</v>
      </c>
      <c r="B50" s="30"/>
      <c r="C50" s="45"/>
      <c r="D50" s="29" t="s">
        <v>55</v>
      </c>
      <c r="E50" s="29"/>
      <c r="F50" s="124">
        <f>F51+F52</f>
        <v>407.6</v>
      </c>
      <c r="G50" s="124">
        <f t="shared" ref="G50" si="9">G51+G52</f>
        <v>67.2</v>
      </c>
    </row>
    <row r="51" spans="1:8" x14ac:dyDescent="0.25">
      <c r="A51" s="7"/>
      <c r="B51" s="46" t="s">
        <v>99</v>
      </c>
      <c r="C51" s="45" t="s">
        <v>56</v>
      </c>
      <c r="D51" s="32" t="s">
        <v>23</v>
      </c>
      <c r="E51" s="30">
        <v>100</v>
      </c>
      <c r="F51" s="119">
        <v>359.6</v>
      </c>
      <c r="G51" s="119">
        <v>67.2</v>
      </c>
    </row>
    <row r="52" spans="1:8" x14ac:dyDescent="0.25">
      <c r="A52" s="14"/>
      <c r="B52" s="46" t="s">
        <v>99</v>
      </c>
      <c r="C52" s="45" t="s">
        <v>56</v>
      </c>
      <c r="D52" s="32" t="s">
        <v>23</v>
      </c>
      <c r="E52" s="30">
        <v>200</v>
      </c>
      <c r="F52" s="119">
        <v>48</v>
      </c>
      <c r="G52" s="119">
        <v>0</v>
      </c>
    </row>
    <row r="53" spans="1:8" x14ac:dyDescent="0.25">
      <c r="A53" s="162" t="s">
        <v>9</v>
      </c>
      <c r="B53" s="88"/>
      <c r="C53" s="163"/>
      <c r="D53" s="150" t="s">
        <v>24</v>
      </c>
      <c r="E53" s="150"/>
      <c r="F53" s="155">
        <f>F55+F61+F66+F77+F81+F83+F85+F87+F88</f>
        <v>2530.8000000000002</v>
      </c>
      <c r="G53" s="155">
        <f>G55+G61+G66+G77+G81+G83+G85+G87+G88</f>
        <v>629.20000000000005</v>
      </c>
    </row>
    <row r="54" spans="1:8" x14ac:dyDescent="0.25">
      <c r="A54" s="162"/>
      <c r="B54" s="89"/>
      <c r="C54" s="164"/>
      <c r="D54" s="151"/>
      <c r="E54" s="151"/>
      <c r="F54" s="155"/>
      <c r="G54" s="155"/>
    </row>
    <row r="55" spans="1:8" ht="15.75" hidden="1" customHeight="1" x14ac:dyDescent="0.25">
      <c r="A55" s="170" t="s">
        <v>10</v>
      </c>
      <c r="B55" s="67"/>
      <c r="C55" s="172"/>
      <c r="D55" s="141" t="s">
        <v>57</v>
      </c>
      <c r="E55" s="141"/>
      <c r="F55" s="135">
        <f>F58+F59+F60</f>
        <v>0</v>
      </c>
      <c r="G55" s="135">
        <f t="shared" ref="G55" si="10">G58+G59+G60</f>
        <v>0</v>
      </c>
    </row>
    <row r="56" spans="1:8" ht="15.75" hidden="1" customHeight="1" x14ac:dyDescent="0.25">
      <c r="A56" s="171"/>
      <c r="B56" s="68"/>
      <c r="C56" s="173"/>
      <c r="D56" s="142"/>
      <c r="E56" s="142"/>
      <c r="F56" s="144"/>
      <c r="G56" s="144"/>
    </row>
    <row r="57" spans="1:8" ht="15.75" hidden="1" customHeight="1" x14ac:dyDescent="0.25">
      <c r="A57" s="171"/>
      <c r="B57" s="68"/>
      <c r="C57" s="82"/>
      <c r="D57" s="142"/>
      <c r="E57" s="83"/>
      <c r="F57" s="144"/>
      <c r="G57" s="144"/>
    </row>
    <row r="58" spans="1:8" hidden="1" x14ac:dyDescent="0.25">
      <c r="A58" s="15"/>
      <c r="B58" s="69"/>
      <c r="C58" s="47" t="s">
        <v>58</v>
      </c>
      <c r="D58" s="30" t="s">
        <v>29</v>
      </c>
      <c r="E58" s="30">
        <v>200</v>
      </c>
      <c r="F58" s="121"/>
      <c r="G58" s="121"/>
    </row>
    <row r="59" spans="1:8" hidden="1" x14ac:dyDescent="0.25">
      <c r="A59" s="16"/>
      <c r="B59" s="70"/>
      <c r="C59" s="48" t="s">
        <v>58</v>
      </c>
      <c r="D59" s="32" t="s">
        <v>30</v>
      </c>
      <c r="E59" s="32">
        <v>200</v>
      </c>
      <c r="F59" s="125"/>
      <c r="G59" s="125"/>
    </row>
    <row r="60" spans="1:8" hidden="1" x14ac:dyDescent="0.25">
      <c r="A60" s="17"/>
      <c r="B60" s="71"/>
      <c r="C60" s="49" t="s">
        <v>58</v>
      </c>
      <c r="D60" s="31" t="s">
        <v>30</v>
      </c>
      <c r="E60" s="31">
        <v>200</v>
      </c>
      <c r="F60" s="122"/>
      <c r="G60" s="122"/>
    </row>
    <row r="61" spans="1:8" x14ac:dyDescent="0.25">
      <c r="A61" s="137" t="s">
        <v>87</v>
      </c>
      <c r="B61" s="97"/>
      <c r="C61" s="139"/>
      <c r="D61" s="150" t="s">
        <v>66</v>
      </c>
      <c r="E61" s="150"/>
      <c r="F61" s="133">
        <f>F63+F64+F65</f>
        <v>817.3</v>
      </c>
      <c r="G61" s="133">
        <f t="shared" ref="G61" si="11">G63+G64+G65</f>
        <v>241.4</v>
      </c>
    </row>
    <row r="62" spans="1:8" x14ac:dyDescent="0.25">
      <c r="A62" s="149"/>
      <c r="B62" s="98"/>
      <c r="C62" s="146"/>
      <c r="D62" s="151"/>
      <c r="E62" s="151"/>
      <c r="F62" s="134"/>
      <c r="G62" s="134"/>
    </row>
    <row r="63" spans="1:8" x14ac:dyDescent="0.25">
      <c r="A63" s="18"/>
      <c r="B63" s="72"/>
      <c r="C63" s="45" t="s">
        <v>60</v>
      </c>
      <c r="D63" s="30" t="s">
        <v>25</v>
      </c>
      <c r="E63" s="30">
        <v>200</v>
      </c>
      <c r="F63" s="119">
        <v>660.8</v>
      </c>
      <c r="G63" s="119">
        <v>241.4</v>
      </c>
    </row>
    <row r="64" spans="1:8" x14ac:dyDescent="0.25">
      <c r="A64" s="96"/>
      <c r="B64" s="32" t="s">
        <v>98</v>
      </c>
      <c r="C64" s="50" t="s">
        <v>60</v>
      </c>
      <c r="D64" s="32" t="s">
        <v>35</v>
      </c>
      <c r="E64" s="31">
        <v>200</v>
      </c>
      <c r="F64" s="119">
        <v>142.30000000000001</v>
      </c>
      <c r="G64" s="119">
        <v>0</v>
      </c>
    </row>
    <row r="65" spans="1:8" x14ac:dyDescent="0.25">
      <c r="A65" s="84"/>
      <c r="B65" s="97" t="s">
        <v>107</v>
      </c>
      <c r="C65" s="50" t="s">
        <v>60</v>
      </c>
      <c r="D65" s="31" t="s">
        <v>35</v>
      </c>
      <c r="E65" s="31">
        <v>200</v>
      </c>
      <c r="F65" s="119">
        <v>14.2</v>
      </c>
      <c r="G65" s="119">
        <v>0</v>
      </c>
    </row>
    <row r="66" spans="1:8" x14ac:dyDescent="0.25">
      <c r="A66" s="84" t="s">
        <v>88</v>
      </c>
      <c r="B66" s="97"/>
      <c r="C66" s="86"/>
      <c r="D66" s="29" t="s">
        <v>59</v>
      </c>
      <c r="E66" s="29"/>
      <c r="F66" s="118">
        <f>F67+F68+F75+F76</f>
        <v>431</v>
      </c>
      <c r="G66" s="118">
        <f t="shared" ref="G66" si="12">G67+G68+G75+G76</f>
        <v>10.5</v>
      </c>
    </row>
    <row r="67" spans="1:8" ht="18" customHeight="1" x14ac:dyDescent="0.25">
      <c r="A67" s="84"/>
      <c r="B67" s="97"/>
      <c r="C67" s="86" t="s">
        <v>60</v>
      </c>
      <c r="D67" s="30" t="s">
        <v>113</v>
      </c>
      <c r="E67" s="30">
        <v>200</v>
      </c>
      <c r="F67" s="121">
        <v>101</v>
      </c>
      <c r="G67" s="121">
        <v>0</v>
      </c>
    </row>
    <row r="68" spans="1:8" x14ac:dyDescent="0.25">
      <c r="A68" s="105"/>
      <c r="B68" s="93"/>
      <c r="C68" s="86" t="s">
        <v>60</v>
      </c>
      <c r="D68" s="30" t="s">
        <v>26</v>
      </c>
      <c r="E68" s="30">
        <v>200</v>
      </c>
      <c r="F68" s="119">
        <v>285</v>
      </c>
      <c r="G68" s="119">
        <v>10.5</v>
      </c>
    </row>
    <row r="69" spans="1:8" hidden="1" x14ac:dyDescent="0.25">
      <c r="A69" s="5"/>
      <c r="B69" s="60"/>
      <c r="C69" s="51" t="s">
        <v>60</v>
      </c>
      <c r="D69" s="32" t="s">
        <v>79</v>
      </c>
      <c r="E69" s="32">
        <v>200</v>
      </c>
      <c r="F69" s="125"/>
      <c r="G69" s="125"/>
    </row>
    <row r="70" spans="1:8" hidden="1" x14ac:dyDescent="0.25">
      <c r="A70" s="84"/>
      <c r="B70" s="97"/>
      <c r="C70" s="51" t="s">
        <v>60</v>
      </c>
      <c r="D70" s="32" t="s">
        <v>67</v>
      </c>
      <c r="E70" s="32">
        <v>200</v>
      </c>
      <c r="F70" s="125"/>
      <c r="G70" s="125"/>
    </row>
    <row r="71" spans="1:8" hidden="1" x14ac:dyDescent="0.25">
      <c r="A71" s="84"/>
      <c r="B71" s="97"/>
      <c r="C71" s="86" t="s">
        <v>60</v>
      </c>
      <c r="D71" s="30" t="s">
        <v>67</v>
      </c>
      <c r="E71" s="30">
        <v>200</v>
      </c>
      <c r="F71" s="121"/>
      <c r="G71" s="121"/>
    </row>
    <row r="72" spans="1:8" hidden="1" x14ac:dyDescent="0.25">
      <c r="A72" s="6"/>
      <c r="B72" s="97"/>
      <c r="C72" s="51" t="s">
        <v>54</v>
      </c>
      <c r="D72" s="32" t="s">
        <v>68</v>
      </c>
      <c r="E72" s="32">
        <v>200</v>
      </c>
      <c r="F72" s="125"/>
      <c r="G72" s="125"/>
    </row>
    <row r="73" spans="1:8" hidden="1" x14ac:dyDescent="0.25">
      <c r="A73" s="84"/>
      <c r="B73" s="97"/>
      <c r="C73" s="86" t="s">
        <v>54</v>
      </c>
      <c r="D73" s="30" t="s">
        <v>68</v>
      </c>
      <c r="E73" s="30">
        <v>200</v>
      </c>
      <c r="F73" s="121"/>
      <c r="G73" s="121"/>
    </row>
    <row r="74" spans="1:8" hidden="1" x14ac:dyDescent="0.25">
      <c r="A74" s="84"/>
      <c r="B74" s="97"/>
      <c r="C74" s="86" t="s">
        <v>54</v>
      </c>
      <c r="D74" s="30" t="s">
        <v>68</v>
      </c>
      <c r="E74" s="30">
        <v>200</v>
      </c>
      <c r="F74" s="121"/>
      <c r="G74" s="121"/>
    </row>
    <row r="75" spans="1:8" hidden="1" x14ac:dyDescent="0.25">
      <c r="A75" s="84"/>
      <c r="B75" s="97"/>
      <c r="C75" s="86" t="s">
        <v>60</v>
      </c>
      <c r="D75" s="30" t="s">
        <v>114</v>
      </c>
      <c r="E75" s="30">
        <v>200</v>
      </c>
      <c r="F75" s="121">
        <v>0</v>
      </c>
      <c r="G75" s="121"/>
    </row>
    <row r="76" spans="1:8" x14ac:dyDescent="0.25">
      <c r="A76" s="84"/>
      <c r="B76" s="97"/>
      <c r="C76" s="86" t="s">
        <v>115</v>
      </c>
      <c r="D76" s="30" t="s">
        <v>116</v>
      </c>
      <c r="E76" s="30">
        <v>500</v>
      </c>
      <c r="F76" s="119">
        <v>45</v>
      </c>
      <c r="G76" s="121">
        <v>0</v>
      </c>
    </row>
    <row r="77" spans="1:8" ht="20.25" customHeight="1" x14ac:dyDescent="0.25">
      <c r="A77" s="94" t="s">
        <v>89</v>
      </c>
      <c r="B77" s="30"/>
      <c r="C77" s="45"/>
      <c r="D77" s="29" t="s">
        <v>104</v>
      </c>
      <c r="E77" s="29"/>
      <c r="F77" s="118">
        <f>F79+F80+F78</f>
        <v>35</v>
      </c>
      <c r="G77" s="118">
        <f>G80</f>
        <v>7.6</v>
      </c>
    </row>
    <row r="78" spans="1:8" hidden="1" x14ac:dyDescent="0.25">
      <c r="A78" s="96" t="s">
        <v>112</v>
      </c>
      <c r="B78" s="32" t="s">
        <v>98</v>
      </c>
      <c r="C78" s="50" t="s">
        <v>60</v>
      </c>
      <c r="D78" s="32" t="s">
        <v>86</v>
      </c>
      <c r="E78" s="31">
        <v>200</v>
      </c>
      <c r="F78" s="119">
        <v>0</v>
      </c>
      <c r="G78" s="119">
        <v>0</v>
      </c>
    </row>
    <row r="79" spans="1:8" hidden="1" x14ac:dyDescent="0.25">
      <c r="A79" s="96" t="s">
        <v>110</v>
      </c>
      <c r="B79" s="30" t="s">
        <v>107</v>
      </c>
      <c r="C79" s="45" t="s">
        <v>60</v>
      </c>
      <c r="D79" s="30" t="s">
        <v>86</v>
      </c>
      <c r="E79" s="30">
        <v>200</v>
      </c>
      <c r="F79" s="121"/>
      <c r="G79" s="121"/>
    </row>
    <row r="80" spans="1:8" x14ac:dyDescent="0.25">
      <c r="A80" s="100"/>
      <c r="B80" s="30"/>
      <c r="C80" s="45" t="s">
        <v>60</v>
      </c>
      <c r="D80" s="30" t="s">
        <v>69</v>
      </c>
      <c r="E80" s="30">
        <v>200</v>
      </c>
      <c r="F80" s="119">
        <v>35</v>
      </c>
      <c r="G80" s="119">
        <v>7.6</v>
      </c>
      <c r="H80" s="9"/>
    </row>
    <row r="81" spans="1:8" x14ac:dyDescent="0.25">
      <c r="A81" s="94" t="s">
        <v>90</v>
      </c>
      <c r="B81" s="30"/>
      <c r="C81" s="45"/>
      <c r="D81" s="29" t="s">
        <v>108</v>
      </c>
      <c r="E81" s="29"/>
      <c r="F81" s="126">
        <f>F82</f>
        <v>100</v>
      </c>
      <c r="G81" s="118">
        <f t="shared" ref="G81" si="13">G82</f>
        <v>0</v>
      </c>
    </row>
    <row r="82" spans="1:8" x14ac:dyDescent="0.25">
      <c r="A82" s="94"/>
      <c r="B82" s="30"/>
      <c r="C82" s="45" t="s">
        <v>60</v>
      </c>
      <c r="D82" s="30" t="s">
        <v>70</v>
      </c>
      <c r="E82" s="30">
        <v>200</v>
      </c>
      <c r="F82" s="119">
        <v>100</v>
      </c>
      <c r="G82" s="121">
        <v>0</v>
      </c>
      <c r="H82" s="9"/>
    </row>
    <row r="83" spans="1:8" ht="31.5" x14ac:dyDescent="0.25">
      <c r="A83" s="94" t="s">
        <v>91</v>
      </c>
      <c r="B83" s="30"/>
      <c r="C83" s="45"/>
      <c r="D83" s="29" t="s">
        <v>105</v>
      </c>
      <c r="E83" s="29"/>
      <c r="F83" s="118">
        <f>F84</f>
        <v>20</v>
      </c>
      <c r="G83" s="118">
        <f>G84</f>
        <v>0</v>
      </c>
    </row>
    <row r="84" spans="1:8" x14ac:dyDescent="0.25">
      <c r="A84" s="94"/>
      <c r="B84" s="30"/>
      <c r="C84" s="45" t="s">
        <v>60</v>
      </c>
      <c r="D84" s="30" t="s">
        <v>71</v>
      </c>
      <c r="E84" s="30">
        <v>200</v>
      </c>
      <c r="F84" s="119">
        <v>20</v>
      </c>
      <c r="G84" s="119">
        <v>0</v>
      </c>
      <c r="H84" s="59"/>
    </row>
    <row r="85" spans="1:8" ht="17.25" customHeight="1" x14ac:dyDescent="0.25">
      <c r="A85" s="94" t="s">
        <v>92</v>
      </c>
      <c r="B85" s="30"/>
      <c r="C85" s="45"/>
      <c r="D85" s="29" t="s">
        <v>106</v>
      </c>
      <c r="E85" s="29"/>
      <c r="F85" s="118">
        <f>F86</f>
        <v>50</v>
      </c>
      <c r="G85" s="118">
        <f t="shared" ref="G85" si="14">G86</f>
        <v>0</v>
      </c>
    </row>
    <row r="86" spans="1:8" ht="17.25" customHeight="1" x14ac:dyDescent="0.25">
      <c r="A86" s="94"/>
      <c r="B86" s="30"/>
      <c r="C86" s="45" t="s">
        <v>54</v>
      </c>
      <c r="D86" s="30" t="s">
        <v>72</v>
      </c>
      <c r="E86" s="30">
        <v>200</v>
      </c>
      <c r="F86" s="119">
        <v>50</v>
      </c>
      <c r="G86" s="119">
        <v>0</v>
      </c>
      <c r="H86" s="9"/>
    </row>
    <row r="87" spans="1:8" ht="31.5" hidden="1" x14ac:dyDescent="0.25">
      <c r="A87" s="94" t="s">
        <v>93</v>
      </c>
      <c r="B87" s="30"/>
      <c r="C87" s="45" t="s">
        <v>54</v>
      </c>
      <c r="D87" s="31" t="s">
        <v>73</v>
      </c>
      <c r="E87" s="31">
        <v>200</v>
      </c>
      <c r="F87" s="121">
        <v>0</v>
      </c>
      <c r="G87" s="121"/>
    </row>
    <row r="88" spans="1:8" ht="15.75" customHeight="1" x14ac:dyDescent="0.25">
      <c r="A88" s="94" t="s">
        <v>94</v>
      </c>
      <c r="B88" s="73"/>
      <c r="C88" s="52"/>
      <c r="D88" s="35" t="s">
        <v>109</v>
      </c>
      <c r="E88" s="35"/>
      <c r="F88" s="118">
        <f>F89+F91+F94+F95</f>
        <v>1077.5</v>
      </c>
      <c r="G88" s="118">
        <f>G89+G91+G94+G95</f>
        <v>369.7</v>
      </c>
    </row>
    <row r="89" spans="1:8" ht="17.25" customHeight="1" x14ac:dyDescent="0.25">
      <c r="A89" s="101"/>
      <c r="B89" s="73"/>
      <c r="C89" s="102" t="s">
        <v>60</v>
      </c>
      <c r="D89" s="34" t="s">
        <v>119</v>
      </c>
      <c r="E89" s="33">
        <v>200</v>
      </c>
      <c r="F89" s="119">
        <v>250</v>
      </c>
      <c r="G89" s="119">
        <v>250</v>
      </c>
    </row>
    <row r="90" spans="1:8" hidden="1" x14ac:dyDescent="0.25">
      <c r="A90" s="3"/>
      <c r="B90" s="73"/>
      <c r="C90" s="52" t="s">
        <v>60</v>
      </c>
      <c r="D90" s="33" t="s">
        <v>74</v>
      </c>
      <c r="E90" s="33">
        <v>200</v>
      </c>
      <c r="F90" s="121"/>
      <c r="G90" s="121"/>
    </row>
    <row r="91" spans="1:8" ht="18" customHeight="1" x14ac:dyDescent="0.25">
      <c r="A91" s="100"/>
      <c r="B91" s="73"/>
      <c r="C91" s="52" t="s">
        <v>60</v>
      </c>
      <c r="D91" s="33" t="s">
        <v>84</v>
      </c>
      <c r="E91" s="33">
        <v>200</v>
      </c>
      <c r="F91" s="119">
        <v>683.5</v>
      </c>
      <c r="G91" s="119">
        <v>119.7</v>
      </c>
      <c r="H91" s="9"/>
    </row>
    <row r="92" spans="1:8" ht="31.5" hidden="1" x14ac:dyDescent="0.25">
      <c r="A92" s="92" t="s">
        <v>32</v>
      </c>
      <c r="B92" s="74"/>
      <c r="C92" s="53"/>
      <c r="D92" s="35" t="s">
        <v>34</v>
      </c>
      <c r="E92" s="35"/>
      <c r="F92" s="126">
        <f>F93</f>
        <v>0</v>
      </c>
      <c r="G92" s="118">
        <f t="shared" ref="G92" si="15">G93</f>
        <v>0</v>
      </c>
    </row>
    <row r="93" spans="1:8" ht="31.5" hidden="1" x14ac:dyDescent="0.25">
      <c r="A93" s="94" t="s">
        <v>33</v>
      </c>
      <c r="B93" s="73"/>
      <c r="C93" s="52" t="s">
        <v>54</v>
      </c>
      <c r="D93" s="33" t="s">
        <v>80</v>
      </c>
      <c r="E93" s="33">
        <v>500</v>
      </c>
      <c r="F93" s="121"/>
      <c r="G93" s="121"/>
    </row>
    <row r="94" spans="1:8" x14ac:dyDescent="0.25">
      <c r="A94" s="94"/>
      <c r="B94" s="60" t="s">
        <v>98</v>
      </c>
      <c r="C94" s="86" t="s">
        <v>60</v>
      </c>
      <c r="D94" s="32" t="s">
        <v>117</v>
      </c>
      <c r="E94" s="30">
        <v>200</v>
      </c>
      <c r="F94" s="121">
        <v>144</v>
      </c>
      <c r="G94" s="121">
        <v>0</v>
      </c>
    </row>
    <row r="95" spans="1:8" ht="21" customHeight="1" x14ac:dyDescent="0.25">
      <c r="A95" s="100"/>
      <c r="B95" s="103" t="s">
        <v>107</v>
      </c>
      <c r="C95" s="104" t="s">
        <v>60</v>
      </c>
      <c r="D95" s="31" t="s">
        <v>117</v>
      </c>
      <c r="E95" s="31">
        <v>200</v>
      </c>
      <c r="F95" s="121">
        <v>0</v>
      </c>
      <c r="G95" s="121"/>
    </row>
    <row r="96" spans="1:8" ht="33" customHeight="1" x14ac:dyDescent="0.25">
      <c r="A96" s="2" t="s">
        <v>95</v>
      </c>
      <c r="B96" s="75"/>
      <c r="C96" s="54"/>
      <c r="D96" s="61" t="s">
        <v>77</v>
      </c>
      <c r="E96" s="41"/>
      <c r="F96" s="61">
        <f>F97</f>
        <v>15</v>
      </c>
      <c r="G96" s="61">
        <f>G97</f>
        <v>0</v>
      </c>
    </row>
    <row r="97" spans="1:7" ht="32.25" customHeight="1" x14ac:dyDescent="0.25">
      <c r="A97" s="81" t="s">
        <v>118</v>
      </c>
      <c r="B97" s="76"/>
      <c r="C97" s="54" t="s">
        <v>54</v>
      </c>
      <c r="D97" s="1" t="s">
        <v>76</v>
      </c>
      <c r="E97" s="42">
        <v>200</v>
      </c>
      <c r="F97" s="127">
        <v>15</v>
      </c>
      <c r="G97" s="127">
        <v>0</v>
      </c>
    </row>
    <row r="98" spans="1:7" ht="15.75" customHeight="1" x14ac:dyDescent="0.25">
      <c r="A98" s="19" t="s">
        <v>96</v>
      </c>
      <c r="B98" s="77"/>
      <c r="C98" s="55"/>
      <c r="D98" s="20" t="s">
        <v>81</v>
      </c>
      <c r="E98" s="41"/>
      <c r="F98" s="61">
        <f>F99+F100+F101</f>
        <v>4511.9000000000005</v>
      </c>
      <c r="G98" s="61">
        <f t="shared" ref="G98" si="16">G99+G100+G101</f>
        <v>0</v>
      </c>
    </row>
    <row r="99" spans="1:7" ht="33.75" customHeight="1" x14ac:dyDescent="0.25">
      <c r="A99" s="4" t="s">
        <v>101</v>
      </c>
      <c r="B99" s="78"/>
      <c r="C99" s="55" t="s">
        <v>58</v>
      </c>
      <c r="D99" s="21" t="s">
        <v>82</v>
      </c>
      <c r="E99" s="42">
        <v>200</v>
      </c>
      <c r="F99" s="127">
        <v>800</v>
      </c>
      <c r="G99" s="127">
        <v>0</v>
      </c>
    </row>
    <row r="100" spans="1:7" x14ac:dyDescent="0.25">
      <c r="A100" s="22"/>
      <c r="B100" s="58" t="s">
        <v>98</v>
      </c>
      <c r="C100" s="56" t="s">
        <v>58</v>
      </c>
      <c r="D100" s="23" t="s">
        <v>83</v>
      </c>
      <c r="E100" s="43">
        <v>200</v>
      </c>
      <c r="F100" s="119">
        <v>3708.1</v>
      </c>
      <c r="G100" s="119">
        <v>0</v>
      </c>
    </row>
    <row r="101" spans="1:7" x14ac:dyDescent="0.25">
      <c r="A101" s="4"/>
      <c r="B101" s="78"/>
      <c r="C101" s="56" t="s">
        <v>58</v>
      </c>
      <c r="D101" s="24" t="s">
        <v>83</v>
      </c>
      <c r="E101" s="43">
        <v>200</v>
      </c>
      <c r="F101" s="119">
        <v>3.8</v>
      </c>
      <c r="G101" s="119">
        <v>0</v>
      </c>
    </row>
    <row r="102" spans="1:7" x14ac:dyDescent="0.25">
      <c r="A102" s="4"/>
      <c r="B102" s="114"/>
      <c r="C102" s="115"/>
      <c r="D102" s="116"/>
      <c r="E102" s="43"/>
      <c r="F102" s="128"/>
      <c r="G102" s="128"/>
    </row>
    <row r="103" spans="1:7" x14ac:dyDescent="0.25">
      <c r="A103" s="25" t="s">
        <v>78</v>
      </c>
      <c r="B103" s="79"/>
      <c r="C103" s="57" t="s">
        <v>61</v>
      </c>
      <c r="D103" s="36" t="s">
        <v>75</v>
      </c>
      <c r="E103" s="36">
        <v>800</v>
      </c>
      <c r="F103" s="121">
        <v>99.9</v>
      </c>
      <c r="G103" s="126">
        <v>0</v>
      </c>
    </row>
    <row r="104" spans="1:7" x14ac:dyDescent="0.25">
      <c r="A104" s="26" t="s">
        <v>97</v>
      </c>
      <c r="B104" s="80"/>
      <c r="C104" s="44"/>
      <c r="D104" s="29"/>
      <c r="E104" s="29"/>
      <c r="F104" s="129">
        <f>F7+F18+F53+F92+F103+F96+F98</f>
        <v>20489.7</v>
      </c>
      <c r="G104" s="129">
        <f>G7+G18+G53+G92+G103+G96+G98</f>
        <v>3301</v>
      </c>
    </row>
    <row r="105" spans="1:7" x14ac:dyDescent="0.25">
      <c r="D105" s="37"/>
      <c r="E105" s="38"/>
      <c r="F105" s="110"/>
      <c r="G105" s="37"/>
    </row>
    <row r="106" spans="1:7" x14ac:dyDescent="0.25">
      <c r="D106" s="38"/>
      <c r="E106" s="38"/>
      <c r="F106" s="130"/>
      <c r="G106" s="130"/>
    </row>
    <row r="107" spans="1:7" x14ac:dyDescent="0.25">
      <c r="A107" s="27" t="s">
        <v>126</v>
      </c>
      <c r="D107" s="38"/>
      <c r="E107" s="38"/>
      <c r="F107" s="110"/>
      <c r="G107" s="110"/>
    </row>
    <row r="108" spans="1:7" x14ac:dyDescent="0.25">
      <c r="D108" s="38"/>
      <c r="E108" s="38"/>
      <c r="F108" s="130"/>
      <c r="G108" s="110"/>
    </row>
    <row r="109" spans="1:7" x14ac:dyDescent="0.25">
      <c r="A109" s="107"/>
      <c r="B109" s="108"/>
      <c r="D109" s="38"/>
      <c r="E109" s="38"/>
      <c r="F109" s="130"/>
      <c r="G109" s="130"/>
    </row>
    <row r="110" spans="1:7" x14ac:dyDescent="0.25">
      <c r="A110"/>
    </row>
    <row r="111" spans="1:7" x14ac:dyDescent="0.25">
      <c r="F111" s="131"/>
      <c r="G111" s="132"/>
    </row>
    <row r="112" spans="1:7" x14ac:dyDescent="0.25">
      <c r="F112" s="131"/>
      <c r="G112" s="132"/>
    </row>
    <row r="113" spans="6:7" x14ac:dyDescent="0.25">
      <c r="F113" s="131"/>
      <c r="G113" s="132"/>
    </row>
    <row r="114" spans="6:7" x14ac:dyDescent="0.25">
      <c r="F114" s="131"/>
      <c r="G114" s="132"/>
    </row>
    <row r="115" spans="6:7" x14ac:dyDescent="0.25">
      <c r="F115" s="131"/>
      <c r="G115" s="132"/>
    </row>
    <row r="116" spans="6:7" x14ac:dyDescent="0.25">
      <c r="F116" s="131"/>
      <c r="G116" s="132"/>
    </row>
    <row r="117" spans="6:7" x14ac:dyDescent="0.25">
      <c r="G117" s="28"/>
    </row>
  </sheetData>
  <mergeCells count="58">
    <mergeCell ref="A2:G2"/>
    <mergeCell ref="A3:G3"/>
    <mergeCell ref="A4:G4"/>
    <mergeCell ref="A5:G5"/>
    <mergeCell ref="A61:A62"/>
    <mergeCell ref="C61:C62"/>
    <mergeCell ref="D61:D62"/>
    <mergeCell ref="E61:E62"/>
    <mergeCell ref="F61:F62"/>
    <mergeCell ref="G61:G62"/>
    <mergeCell ref="A55:A57"/>
    <mergeCell ref="C55:C56"/>
    <mergeCell ref="D55:D57"/>
    <mergeCell ref="E55:E56"/>
    <mergeCell ref="F55:F57"/>
    <mergeCell ref="G55:G57"/>
    <mergeCell ref="G53:G54"/>
    <mergeCell ref="A40:A41"/>
    <mergeCell ref="C40:C41"/>
    <mergeCell ref="D40:D41"/>
    <mergeCell ref="E40:E41"/>
    <mergeCell ref="F40:F41"/>
    <mergeCell ref="G40:G41"/>
    <mergeCell ref="A53:A54"/>
    <mergeCell ref="C53:C54"/>
    <mergeCell ref="D53:D54"/>
    <mergeCell ref="E53:E54"/>
    <mergeCell ref="F53:F54"/>
    <mergeCell ref="E21:E22"/>
    <mergeCell ref="F21:F22"/>
    <mergeCell ref="G33:G35"/>
    <mergeCell ref="A26:A27"/>
    <mergeCell ref="C26:C27"/>
    <mergeCell ref="D26:D27"/>
    <mergeCell ref="E26:E27"/>
    <mergeCell ref="F26:F27"/>
    <mergeCell ref="G26:G27"/>
    <mergeCell ref="A33:A35"/>
    <mergeCell ref="C33:C35"/>
    <mergeCell ref="D33:D35"/>
    <mergeCell ref="E33:E35"/>
    <mergeCell ref="F33:F35"/>
    <mergeCell ref="G21:G22"/>
    <mergeCell ref="G8:G9"/>
    <mergeCell ref="A13:A15"/>
    <mergeCell ref="C13:C14"/>
    <mergeCell ref="D13:D15"/>
    <mergeCell ref="E13:E15"/>
    <mergeCell ref="F13:F15"/>
    <mergeCell ref="G13:G15"/>
    <mergeCell ref="A8:A9"/>
    <mergeCell ref="C8:C9"/>
    <mergeCell ref="D8:D9"/>
    <mergeCell ref="E8:E9"/>
    <mergeCell ref="F8:F9"/>
    <mergeCell ref="A21:A22"/>
    <mergeCell ref="C21:C22"/>
    <mergeCell ref="D21:D22"/>
  </mergeCells>
  <pageMargins left="0.70866141732283472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Admin</cp:lastModifiedBy>
  <cp:lastPrinted>2025-04-03T13:44:20Z</cp:lastPrinted>
  <dcterms:created xsi:type="dcterms:W3CDTF">2015-03-06T04:53:28Z</dcterms:created>
  <dcterms:modified xsi:type="dcterms:W3CDTF">2025-05-06T05:23:56Z</dcterms:modified>
</cp:coreProperties>
</file>